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vg Weekday" sheetId="1" state="visible" r:id="rId2"/>
    <sheet name="Avg Wkend" sheetId="2" state="visible" r:id="rId3"/>
    <sheet name="Annual Total" sheetId="3" state="visible" r:id="rId4"/>
    <sheet name="Closures" sheetId="4" state="visible" r:id="rId5"/>
    <sheet name="GTFS" sheetId="5" state="visible" r:id="rId6"/>
    <sheet name="Pivot Table 1" sheetId="6" state="visible" r:id="rId7"/>
  </sheets>
  <definedNames>
    <definedName function="false" hidden="false" localSheetId="4" name="_xlnm._FilterDatabase" vbProcedure="false">GTFS!$A$1:$O$923</definedName>
  </definedName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<sst xmlns="http://schemas.openxmlformats.org/spreadsheetml/2006/main" count="4579" uniqueCount="1291">
  <si>
    <t xml:space="preserve">Average Weekday Subway Ridership</t>
  </si>
  <si>
    <t xml:space="preserve">Station (alphabetical by borough)</t>
  </si>
  <si>
    <t xml:space="preserve">*</t>
  </si>
  <si>
    <t xml:space="preserve">Boro</t>
  </si>
  <si>
    <t xml:space="preserve">2019-2020 Change</t>
  </si>
  <si>
    <t xml:space="preserve">2020 Rank</t>
  </si>
  <si>
    <t xml:space="preserve">The Bronx</t>
  </si>
  <si>
    <t xml:space="preserve">138 St-Grand Concourse (4,5)</t>
  </si>
  <si>
    <t xml:space="preserve">Bx</t>
  </si>
  <si>
    <t xml:space="preserve">149 St-Grand Concourse (2,4,5)</t>
  </si>
  <si>
    <t xml:space="preserve">161 St-Yankee Stadium (B,D,4)</t>
  </si>
  <si>
    <t xml:space="preserve">167 St (4)</t>
  </si>
  <si>
    <t xml:space="preserve">167 St (B,D)</t>
  </si>
  <si>
    <t xml:space="preserve">170 St (4)</t>
  </si>
  <si>
    <t xml:space="preserve">170 St (B,D)</t>
  </si>
  <si>
    <t xml:space="preserve">174 St (2,5)</t>
  </si>
  <si>
    <t xml:space="preserve">174-175 Sts (B,D)</t>
  </si>
  <si>
    <t xml:space="preserve">176 St (4)</t>
  </si>
  <si>
    <t xml:space="preserve">182-183 Sts (B,D)</t>
  </si>
  <si>
    <t xml:space="preserve">183 St (4)</t>
  </si>
  <si>
    <t xml:space="preserve">219 St (2,5)</t>
  </si>
  <si>
    <t xml:space="preserve">225 St (2,5)</t>
  </si>
  <si>
    <t xml:space="preserve">231 St (1)</t>
  </si>
  <si>
    <t xml:space="preserve">233 St (2,5)</t>
  </si>
  <si>
    <t xml:space="preserve">238 St (1)</t>
  </si>
  <si>
    <t xml:space="preserve">3 Av-138 St (6)</t>
  </si>
  <si>
    <t xml:space="preserve">3 Av-149 St (2,5)</t>
  </si>
  <si>
    <t xml:space="preserve">Allerton Av (2,5)</t>
  </si>
  <si>
    <t xml:space="preserve">Baychester Av (5)</t>
  </si>
  <si>
    <t xml:space="preserve">Bedford Park Blvd (B,D)</t>
  </si>
  <si>
    <t xml:space="preserve">Bedford Park Blvd-Lehman College (4)</t>
  </si>
  <si>
    <t xml:space="preserve">Bronx Park East (2,5)</t>
  </si>
  <si>
    <t xml:space="preserve">Brook Av (6)</t>
  </si>
  <si>
    <t xml:space="preserve">Buhre Av (6)</t>
  </si>
  <si>
    <t xml:space="preserve">Burke Av (2,5)</t>
  </si>
  <si>
    <t xml:space="preserve">Burnside Av (4)</t>
  </si>
  <si>
    <t xml:space="preserve">Castle Hill Av (6)</t>
  </si>
  <si>
    <t xml:space="preserve">Cypress Av (6)</t>
  </si>
  <si>
    <t xml:space="preserve">East 143 St-St Mary's St (6)</t>
  </si>
  <si>
    <t xml:space="preserve">East 149 St (6)</t>
  </si>
  <si>
    <t xml:space="preserve">East 180 St (2,5)</t>
  </si>
  <si>
    <t xml:space="preserve">Eastchester-Dyre Av (5)</t>
  </si>
  <si>
    <t xml:space="preserve">Elder Av (6)</t>
  </si>
  <si>
    <t xml:space="preserve">Fordham Rd (4)</t>
  </si>
  <si>
    <t xml:space="preserve">Fordham Rd (B,D)</t>
  </si>
  <si>
    <t xml:space="preserve">Freeman St (2,5)</t>
  </si>
  <si>
    <t xml:space="preserve">Gun Hill Rd (2,5)</t>
  </si>
  <si>
    <t xml:space="preserve">Gun Hill Rd (5)</t>
  </si>
  <si>
    <t xml:space="preserve">Hunts Point Av (6)</t>
  </si>
  <si>
    <t xml:space="preserve">Intervale Av (2,5)</t>
  </si>
  <si>
    <t xml:space="preserve">Jackson Av (2,5)</t>
  </si>
  <si>
    <t xml:space="preserve">Kingsbridge Rd (4)</t>
  </si>
  <si>
    <t xml:space="preserve">Kingsbridge Rd (B,D)</t>
  </si>
  <si>
    <t xml:space="preserve">Longwood Av (6)</t>
  </si>
  <si>
    <t xml:space="preserve">Middletown Rd (6)</t>
  </si>
  <si>
    <t xml:space="preserve">Morris Park (5)</t>
  </si>
  <si>
    <t xml:space="preserve">Morrison Av-Soundview (6)</t>
  </si>
  <si>
    <t xml:space="preserve">Mosholu Pkwy (4)</t>
  </si>
  <si>
    <t xml:space="preserve">Mt Eden Av (4)</t>
  </si>
  <si>
    <t xml:space="preserve">Nereid Av (2,5)</t>
  </si>
  <si>
    <t xml:space="preserve">Norwood-205 St (D)</t>
  </si>
  <si>
    <t xml:space="preserve">Parkchester (6)</t>
  </si>
  <si>
    <t xml:space="preserve">Pelham Bay Park (6)</t>
  </si>
  <si>
    <t xml:space="preserve">Pelham Pkwy (2,5)</t>
  </si>
  <si>
    <t xml:space="preserve">Pelham Pkwy (5)</t>
  </si>
  <si>
    <t xml:space="preserve">Prospect Av (2,5)</t>
  </si>
  <si>
    <t xml:space="preserve">Simpson St (2,5)</t>
  </si>
  <si>
    <t xml:space="preserve">St Lawrence Av (6)</t>
  </si>
  <si>
    <t xml:space="preserve">Tremont Av (B,D)</t>
  </si>
  <si>
    <t xml:space="preserve">Van Cortlandt Park-242 St (1)</t>
  </si>
  <si>
    <t xml:space="preserve">Wakefield-241 St (2)</t>
  </si>
  <si>
    <t xml:space="preserve">West Farms Sq-East Tremont Av (2,5)</t>
  </si>
  <si>
    <t xml:space="preserve">Westchester Sq-East Tremont Av (6)</t>
  </si>
  <si>
    <t xml:space="preserve">Whitlock Av (6)</t>
  </si>
  <si>
    <t xml:space="preserve">Woodlawn (4)</t>
  </si>
  <si>
    <t xml:space="preserve">Zerega Av (6)</t>
  </si>
  <si>
    <t xml:space="preserve">Brooklyn</t>
  </si>
  <si>
    <t xml:space="preserve">15 St-Prospect Park (F,G)</t>
  </si>
  <si>
    <t xml:space="preserve">B</t>
  </si>
  <si>
    <t xml:space="preserve">18 Av (D)</t>
  </si>
  <si>
    <t xml:space="preserve">18 Av (F)</t>
  </si>
  <si>
    <t xml:space="preserve">18 Av (N)</t>
  </si>
  <si>
    <t xml:space="preserve">20 Av (D)</t>
  </si>
  <si>
    <t xml:space="preserve">20 Av (N)</t>
  </si>
  <si>
    <t xml:space="preserve">25 Av (D)</t>
  </si>
  <si>
    <t xml:space="preserve">25 St (R)</t>
  </si>
  <si>
    <t xml:space="preserve">36 St (D,N,R)</t>
  </si>
  <si>
    <t xml:space="preserve">4 Av (F,G)/9 St (R)</t>
  </si>
  <si>
    <t xml:space="preserve">45 St (R)</t>
  </si>
  <si>
    <t xml:space="preserve">50 St (D)</t>
  </si>
  <si>
    <t xml:space="preserve">53 St (R)</t>
  </si>
  <si>
    <t xml:space="preserve">55 St (D)</t>
  </si>
  <si>
    <t xml:space="preserve">59 St (N,R)</t>
  </si>
  <si>
    <t xml:space="preserve">7 Av (B,Q)</t>
  </si>
  <si>
    <t xml:space="preserve">7 Av (F,G)</t>
  </si>
  <si>
    <t xml:space="preserve">71 St (D)</t>
  </si>
  <si>
    <t xml:space="preserve">77 St (R)</t>
  </si>
  <si>
    <t xml:space="preserve">79 St (D)</t>
  </si>
  <si>
    <t xml:space="preserve">8 Av (N)</t>
  </si>
  <si>
    <t xml:space="preserve">86 St (N)</t>
  </si>
  <si>
    <t xml:space="preserve">86 St (R)</t>
  </si>
  <si>
    <t xml:space="preserve">9 Av (D)</t>
  </si>
  <si>
    <t xml:space="preserve">Alabama Av (J)</t>
  </si>
  <si>
    <t xml:space="preserve">Atlantic Av (L)</t>
  </si>
  <si>
    <t xml:space="preserve">Atlantic Av-Barclays Ctr (B,D,N,Q,R,2,3,4,5)</t>
  </si>
  <si>
    <t xml:space="preserve">Avenue H (Q)</t>
  </si>
  <si>
    <t xml:space="preserve">Avenue I (F)</t>
  </si>
  <si>
    <t xml:space="preserve">Avenue J (Q)</t>
  </si>
  <si>
    <t xml:space="preserve">Avenue M (Q)</t>
  </si>
  <si>
    <t xml:space="preserve">Avenue N (F)</t>
  </si>
  <si>
    <t xml:space="preserve">Avenue P (F)</t>
  </si>
  <si>
    <t xml:space="preserve">Avenue U (F)</t>
  </si>
  <si>
    <t xml:space="preserve">Avenue U (N)</t>
  </si>
  <si>
    <t xml:space="preserve">Avenue U (Q)</t>
  </si>
  <si>
    <t xml:space="preserve">Avenue X (F)</t>
  </si>
  <si>
    <t xml:space="preserve">Bay 50 St (D)</t>
  </si>
  <si>
    <t xml:space="preserve">Bay Pkwy (D)</t>
  </si>
  <si>
    <t xml:space="preserve">Bay Pkwy (F)</t>
  </si>
  <si>
    <t xml:space="preserve">Bay Pkwy (N)</t>
  </si>
  <si>
    <t xml:space="preserve">Bay Ridge Av (R)</t>
  </si>
  <si>
    <t xml:space="preserve">Bay Ridge-95 St (R)</t>
  </si>
  <si>
    <t xml:space="preserve">Bedford Av (L)</t>
  </si>
  <si>
    <t xml:space="preserve">Bedford-Nostrand Avs (G)</t>
  </si>
  <si>
    <t xml:space="preserve">Bergen St (2,3)</t>
  </si>
  <si>
    <t xml:space="preserve">Bergen St (F,G)</t>
  </si>
  <si>
    <t xml:space="preserve">Beverley Rd (Q)</t>
  </si>
  <si>
    <t xml:space="preserve">Beverly Rd (2,5)</t>
  </si>
  <si>
    <t xml:space="preserve">Brighton Beach (B,Q)</t>
  </si>
  <si>
    <t xml:space="preserve">Broadway (G)</t>
  </si>
  <si>
    <t xml:space="preserve">Broadway Junction (A,C,J,L,Z)</t>
  </si>
  <si>
    <t xml:space="preserve">Bushwick Av-Aberdeen St (L)</t>
  </si>
  <si>
    <t xml:space="preserve">Canarsie-Rockaway Pkwy (L)</t>
  </si>
  <si>
    <t xml:space="preserve">Carroll St (F,G)</t>
  </si>
  <si>
    <t xml:space="preserve">Central Av (M)</t>
  </si>
  <si>
    <t xml:space="preserve">Chauncey St (J,Z)</t>
  </si>
  <si>
    <t xml:space="preserve">Church Av (2,5)</t>
  </si>
  <si>
    <t xml:space="preserve">Church Av (B,Q)</t>
  </si>
  <si>
    <t xml:space="preserve">Church Av (F,G)</t>
  </si>
  <si>
    <t xml:space="preserve">Clark St (2,3)</t>
  </si>
  <si>
    <t xml:space="preserve">Classon Av (G)</t>
  </si>
  <si>
    <t xml:space="preserve">Cleveland St (J)</t>
  </si>
  <si>
    <t xml:space="preserve">Clinton-Washington Avs (C)</t>
  </si>
  <si>
    <t xml:space="preserve">Clinton-Washington Avs (G)</t>
  </si>
  <si>
    <t xml:space="preserve">Coney Island-Stillwell Av (D,F,N,Q)</t>
  </si>
  <si>
    <t xml:space="preserve">Cortelyou Rd (Q)</t>
  </si>
  <si>
    <t xml:space="preserve">Court St (R)/Borough Hall (2,3,4,5)</t>
  </si>
  <si>
    <t xml:space="preserve">Crescent St (J,Z)</t>
  </si>
  <si>
    <t xml:space="preserve">Crown Heights-Utica Av (3,4)</t>
  </si>
  <si>
    <t xml:space="preserve">Cypress Hills (J)</t>
  </si>
  <si>
    <t xml:space="preserve">DeKalb Av (B,Q,R)</t>
  </si>
  <si>
    <t xml:space="preserve">DeKalb Av (L)</t>
  </si>
  <si>
    <t xml:space="preserve">Ditmas Av (F)</t>
  </si>
  <si>
    <t xml:space="preserve">East 105 St (L)</t>
  </si>
  <si>
    <t xml:space="preserve">Eastern Pkwy-Brooklyn Museum (2,3)</t>
  </si>
  <si>
    <t xml:space="preserve">Euclid Av (A,C)</t>
  </si>
  <si>
    <t xml:space="preserve">Flatbush Av-Brooklyn College (2,5)</t>
  </si>
  <si>
    <t xml:space="preserve">Flushing Av (G)</t>
  </si>
  <si>
    <t xml:space="preserve">Flushing Av (J,M)</t>
  </si>
  <si>
    <t xml:space="preserve">Fort Hamilton Pkwy (D)</t>
  </si>
  <si>
    <t xml:space="preserve">Fort Hamilton Pkwy (F,G)</t>
  </si>
  <si>
    <t xml:space="preserve">Fort Hamilton Pkwy (N)</t>
  </si>
  <si>
    <t xml:space="preserve">Franklin Av (2,3,4,5)/Botanic Garden (S)</t>
  </si>
  <si>
    <t xml:space="preserve">Franklin Av (C,S)</t>
  </si>
  <si>
    <t xml:space="preserve">Fulton St (G)</t>
  </si>
  <si>
    <t xml:space="preserve">Gates Av (J,Z)</t>
  </si>
  <si>
    <t xml:space="preserve">Graham Av (L)</t>
  </si>
  <si>
    <t xml:space="preserve">Grand Army Plaza (2,3)</t>
  </si>
  <si>
    <t xml:space="preserve">Grand St (L)</t>
  </si>
  <si>
    <t xml:space="preserve">Grant Av (A)</t>
  </si>
  <si>
    <t xml:space="preserve">Greenpoint Av (G)</t>
  </si>
  <si>
    <t xml:space="preserve">Halsey St (J)</t>
  </si>
  <si>
    <t xml:space="preserve">Halsey St (L)</t>
  </si>
  <si>
    <t xml:space="preserve">Hewes St (J,M)</t>
  </si>
  <si>
    <t xml:space="preserve">High St (A,C)</t>
  </si>
  <si>
    <t xml:space="preserve">Hoyt St (2,3)</t>
  </si>
  <si>
    <t xml:space="preserve">Hoyt-Schermerhorn Sts (A,C,G)</t>
  </si>
  <si>
    <t xml:space="preserve">Jay St-MetroTech (A,C,F,R)</t>
  </si>
  <si>
    <t xml:space="preserve">Jefferson St (L)</t>
  </si>
  <si>
    <t xml:space="preserve">Junius St (3)</t>
  </si>
  <si>
    <t xml:space="preserve">Kings Hwy (B,Q)</t>
  </si>
  <si>
    <t xml:space="preserve">Kings Hwy (F)</t>
  </si>
  <si>
    <t xml:space="preserve">Kings Hwy (N)</t>
  </si>
  <si>
    <t xml:space="preserve">Kingston Av (3)</t>
  </si>
  <si>
    <t xml:space="preserve">Kingston-Throop Avs (C)</t>
  </si>
  <si>
    <t xml:space="preserve">Knickerbocker Av (M)</t>
  </si>
  <si>
    <t xml:space="preserve">Kosciuszko St (J)</t>
  </si>
  <si>
    <t xml:space="preserve">Lafayette Av (C)</t>
  </si>
  <si>
    <t xml:space="preserve">Liberty Av (C)</t>
  </si>
  <si>
    <t xml:space="preserve">Livonia Av (L)</t>
  </si>
  <si>
    <t xml:space="preserve">Lorimer St (J,M)</t>
  </si>
  <si>
    <t xml:space="preserve">Lorimer St (L)/Metropolitan Av (G)</t>
  </si>
  <si>
    <t xml:space="preserve">Marcy Av (J,M,Z)</t>
  </si>
  <si>
    <t xml:space="preserve">Montrose Av (L)</t>
  </si>
  <si>
    <t xml:space="preserve">Morgan Av (L)</t>
  </si>
  <si>
    <t xml:space="preserve">Myrtle Av (J,M,Z)</t>
  </si>
  <si>
    <t xml:space="preserve">Myrtle-Willoughby Avs (G)</t>
  </si>
  <si>
    <t xml:space="preserve">Myrtle-Wyckoff Avs (L,M)</t>
  </si>
  <si>
    <t xml:space="preserve">Nassau Av (G)</t>
  </si>
  <si>
    <t xml:space="preserve">Neck Rd (Q)</t>
  </si>
  <si>
    <t xml:space="preserve">Neptune Av (F)</t>
  </si>
  <si>
    <t xml:space="preserve">Nevins St (2,3,4,5)</t>
  </si>
  <si>
    <t xml:space="preserve">New Lots Av (3)</t>
  </si>
  <si>
    <t xml:space="preserve">New Lots Av (L)</t>
  </si>
  <si>
    <t xml:space="preserve">New Utrecht Av (N)/62 St (D)</t>
  </si>
  <si>
    <t xml:space="preserve">Newkirk Av (2,5)</t>
  </si>
  <si>
    <t xml:space="preserve">Newkirk Plaza (B,Q)</t>
  </si>
  <si>
    <t xml:space="preserve">Norwood Av (J,Z)</t>
  </si>
  <si>
    <t xml:space="preserve">Nostrand Av (3)</t>
  </si>
  <si>
    <t xml:space="preserve">Nostrand Av (A,C)</t>
  </si>
  <si>
    <t xml:space="preserve">Ocean Pkwy (Q)</t>
  </si>
  <si>
    <t xml:space="preserve">Park Pl (S)</t>
  </si>
  <si>
    <t xml:space="preserve">Parkside Av (Q)</t>
  </si>
  <si>
    <t xml:space="preserve">Pennsylvania Av (3)</t>
  </si>
  <si>
    <t xml:space="preserve">President St (2,5)</t>
  </si>
  <si>
    <t xml:space="preserve">Prospect Av (R)</t>
  </si>
  <si>
    <t xml:space="preserve">Prospect Park (B,Q,S)</t>
  </si>
  <si>
    <t xml:space="preserve">Ralph Av (C)</t>
  </si>
  <si>
    <t xml:space="preserve">Rockaway Av (3)</t>
  </si>
  <si>
    <t xml:space="preserve">Rockaway Av (C)</t>
  </si>
  <si>
    <t xml:space="preserve">Saratoga Av (3)</t>
  </si>
  <si>
    <t xml:space="preserve">Sheepshead Bay (B,Q)</t>
  </si>
  <si>
    <t xml:space="preserve">Shepherd Av (C)</t>
  </si>
  <si>
    <t xml:space="preserve">Smith-9 Sts (F,G)</t>
  </si>
  <si>
    <t xml:space="preserve">Sterling St (2,5)</t>
  </si>
  <si>
    <t xml:space="preserve">Sutter Av (L)</t>
  </si>
  <si>
    <t xml:space="preserve">Sutter Av-Rutland Rd (3)</t>
  </si>
  <si>
    <t xml:space="preserve">Union St (R)</t>
  </si>
  <si>
    <t xml:space="preserve">Utica Av (A,C)</t>
  </si>
  <si>
    <t xml:space="preserve">Van Siclen Av (3)</t>
  </si>
  <si>
    <t xml:space="preserve">Van Siclen Av (C)</t>
  </si>
  <si>
    <t xml:space="preserve">Van Siclen Av (J,Z)</t>
  </si>
  <si>
    <t xml:space="preserve">West 8 St-New York Aquarium (F,Q)</t>
  </si>
  <si>
    <t xml:space="preserve">Wilson Av (L)</t>
  </si>
  <si>
    <t xml:space="preserve">Winthrop St (2,5)</t>
  </si>
  <si>
    <t xml:space="preserve">York St (F)</t>
  </si>
  <si>
    <t xml:space="preserve">Manhattan</t>
  </si>
  <si>
    <t xml:space="preserve">1 Av (L)</t>
  </si>
  <si>
    <t xml:space="preserve">M</t>
  </si>
  <si>
    <t xml:space="preserve">103 St (1)</t>
  </si>
  <si>
    <t xml:space="preserve">103 St (6)</t>
  </si>
  <si>
    <t xml:space="preserve">103 St (B,C)</t>
  </si>
  <si>
    <t xml:space="preserve">110 St (6)</t>
  </si>
  <si>
    <t xml:space="preserve">116 St (2,3)</t>
  </si>
  <si>
    <t xml:space="preserve">116 St (6)</t>
  </si>
  <si>
    <t xml:space="preserve">116 St (B,C)</t>
  </si>
  <si>
    <t xml:space="preserve">116 St-Columbia University (1)</t>
  </si>
  <si>
    <t xml:space="preserve">125 St (1)</t>
  </si>
  <si>
    <t xml:space="preserve">125 St (2,3)</t>
  </si>
  <si>
    <t xml:space="preserve">125 St (4,5,6)</t>
  </si>
  <si>
    <t xml:space="preserve">125 St (A,B,C,D)</t>
  </si>
  <si>
    <t xml:space="preserve">135 St (2,3)</t>
  </si>
  <si>
    <t xml:space="preserve">135 St (B,C)</t>
  </si>
  <si>
    <t xml:space="preserve">137 St-City College (1)</t>
  </si>
  <si>
    <t xml:space="preserve">14 St (A,C,E)/8 Av (L)</t>
  </si>
  <si>
    <t xml:space="preserve">14 St (F,M,1,2,3)/6 Av (L)</t>
  </si>
  <si>
    <t xml:space="preserve">14 St-Union Sq (L,N,Q,R,W,4,5,6)</t>
  </si>
  <si>
    <t xml:space="preserve">145 St (1)</t>
  </si>
  <si>
    <t xml:space="preserve">145 St (3)</t>
  </si>
  <si>
    <t xml:space="preserve">145 St (A,B,C,D)</t>
  </si>
  <si>
    <t xml:space="preserve">155 St (B,D)</t>
  </si>
  <si>
    <t xml:space="preserve">155 St (C)</t>
  </si>
  <si>
    <t xml:space="preserve">157 St (1)</t>
  </si>
  <si>
    <t xml:space="preserve">163 St-Amsterdam Av (C)</t>
  </si>
  <si>
    <t xml:space="preserve">168 St (A,C,1)</t>
  </si>
  <si>
    <t xml:space="preserve">175 St (A)</t>
  </si>
  <si>
    <t xml:space="preserve">18 St (1)</t>
  </si>
  <si>
    <t xml:space="preserve">181 St (1)</t>
  </si>
  <si>
    <t xml:space="preserve">181 St (A)</t>
  </si>
  <si>
    <t xml:space="preserve">190 St (A)</t>
  </si>
  <si>
    <t xml:space="preserve">191 St (1)</t>
  </si>
  <si>
    <t xml:space="preserve">2 Av (F)</t>
  </si>
  <si>
    <t xml:space="preserve">207 St (1)</t>
  </si>
  <si>
    <t xml:space="preserve">215 St (1)</t>
  </si>
  <si>
    <t xml:space="preserve">23 St (1)</t>
  </si>
  <si>
    <t xml:space="preserve">23 St (6)</t>
  </si>
  <si>
    <t xml:space="preserve">23 St (C,E)</t>
  </si>
  <si>
    <t xml:space="preserve">23 St (F,M)</t>
  </si>
  <si>
    <t xml:space="preserve">23 St (R,W)</t>
  </si>
  <si>
    <t xml:space="preserve">28 St (1)</t>
  </si>
  <si>
    <t xml:space="preserve">28 St (6)</t>
  </si>
  <si>
    <t xml:space="preserve">28 St (R,W)</t>
  </si>
  <si>
    <t xml:space="preserve">3 Av (L)</t>
  </si>
  <si>
    <t xml:space="preserve">33 St (6)</t>
  </si>
  <si>
    <t xml:space="preserve">34 St-Herald Sq (B,D,F,M,N,Q,R,W)</t>
  </si>
  <si>
    <t xml:space="preserve">34 St-Hudson Yards (7)</t>
  </si>
  <si>
    <t xml:space="preserve">34 St-Penn Station (1,2,3)</t>
  </si>
  <si>
    <t xml:space="preserve">34 St-Penn Station (A,C,E)</t>
  </si>
  <si>
    <t xml:space="preserve">42 St-Bryant Pk (B,D,F,M)/5 Av (7)</t>
  </si>
  <si>
    <t xml:space="preserve">47-50 Sts-Rockefeller Center (B,D,F,M)</t>
  </si>
  <si>
    <t xml:space="preserve">49 St (N,R,W)</t>
  </si>
  <si>
    <t xml:space="preserve">5 Av-53 St (E,M)</t>
  </si>
  <si>
    <t xml:space="preserve">5 Av-59 St (N,R,W)</t>
  </si>
  <si>
    <t xml:space="preserve">50 St (1)</t>
  </si>
  <si>
    <t xml:space="preserve">50 St (C,E)</t>
  </si>
  <si>
    <t xml:space="preserve">57 St (F)</t>
  </si>
  <si>
    <t xml:space="preserve">57 St-7 Av (N,Q,R,W)</t>
  </si>
  <si>
    <t xml:space="preserve">59 St-Columbus Circle (A,B,C,D,1)</t>
  </si>
  <si>
    <t xml:space="preserve">66 St-Lincoln Center (1)</t>
  </si>
  <si>
    <t xml:space="preserve">68 St-Hunter College (6)</t>
  </si>
  <si>
    <t xml:space="preserve">7 Av (B,D,E)</t>
  </si>
  <si>
    <t xml:space="preserve">72 St (1,2,3)</t>
  </si>
  <si>
    <t xml:space="preserve">72 St (B,C)</t>
  </si>
  <si>
    <t xml:space="preserve">72 St (Q)</t>
  </si>
  <si>
    <t xml:space="preserve">77 St (6)</t>
  </si>
  <si>
    <t xml:space="preserve">79 St (1)</t>
  </si>
  <si>
    <t xml:space="preserve">8 St-New York University (R,W)</t>
  </si>
  <si>
    <t xml:space="preserve">81 St-Museum of Natural History (B,C)</t>
  </si>
  <si>
    <t xml:space="preserve">86 St (1)</t>
  </si>
  <si>
    <t xml:space="preserve">86 St (4,5,6)</t>
  </si>
  <si>
    <t xml:space="preserve">86 St (B,C)</t>
  </si>
  <si>
    <t xml:space="preserve">86 St (Q)</t>
  </si>
  <si>
    <t xml:space="preserve">96 St (1,2,3)</t>
  </si>
  <si>
    <t xml:space="preserve">96 St (6)</t>
  </si>
  <si>
    <t xml:space="preserve">96 St (B,C)</t>
  </si>
  <si>
    <t xml:space="preserve">96 St (Q)</t>
  </si>
  <si>
    <t xml:space="preserve">Astor Place (6)</t>
  </si>
  <si>
    <t xml:space="preserve">Bowery (J,Z)</t>
  </si>
  <si>
    <t xml:space="preserve">Bowling Green (4,5)</t>
  </si>
  <si>
    <t xml:space="preserve">Broad St (J,Z)</t>
  </si>
  <si>
    <t xml:space="preserve">Broadway-Lafayette St (B,D,F,M)/Bleecker St (6)</t>
  </si>
  <si>
    <t xml:space="preserve">Brooklyn Bridge-City Hall (4,5,6)/Chambers St (J,Z)</t>
  </si>
  <si>
    <t xml:space="preserve">Canal St (1)</t>
  </si>
  <si>
    <t xml:space="preserve">Canal St (A,C,E)</t>
  </si>
  <si>
    <t xml:space="preserve">Canal St (J,N,Q,R,W,Z,6)</t>
  </si>
  <si>
    <t xml:space="preserve">Cathedral Pkwy-110 St (1)</t>
  </si>
  <si>
    <t xml:space="preserve">Cathedral Pkwy-110 St (B,C)</t>
  </si>
  <si>
    <t xml:space="preserve">Central Park North-110 St (2,3)</t>
  </si>
  <si>
    <t xml:space="preserve">Chambers St (1,2,3)</t>
  </si>
  <si>
    <t xml:space="preserve">Chambers St (A,C)/WTC (E)/Park Pl (2,3)/Cortlandt (R,W)</t>
  </si>
  <si>
    <t xml:space="preserve">Christopher St-Sheridan Sq (1)</t>
  </si>
  <si>
    <t xml:space="preserve">City Hall (R,W)</t>
  </si>
  <si>
    <t xml:space="preserve">Delancey St (F)/Essex St (J,M,Z)</t>
  </si>
  <si>
    <t xml:space="preserve">Dyckman St (1)</t>
  </si>
  <si>
    <t xml:space="preserve">Dyckman St (A)</t>
  </si>
  <si>
    <t xml:space="preserve">East Broadway (F)</t>
  </si>
  <si>
    <t xml:space="preserve">Franklin St (1)</t>
  </si>
  <si>
    <t xml:space="preserve">Fulton St (A,C,J,Z,2,3,4,5)</t>
  </si>
  <si>
    <t xml:space="preserve">Grand Central-42 St (S,4,5,6,7)</t>
  </si>
  <si>
    <t xml:space="preserve">Grand St (B,D)</t>
  </si>
  <si>
    <t xml:space="preserve">Harlem-148 St (3)</t>
  </si>
  <si>
    <t xml:space="preserve">Houston St (1)</t>
  </si>
  <si>
    <t xml:space="preserve">Inwood-207 St (A)</t>
  </si>
  <si>
    <t xml:space="preserve">Lexington Av (N,R,W)/59 St (4,5,6)</t>
  </si>
  <si>
    <t xml:space="preserve">Lexington Av-53 St (E,M)/51 St (6)</t>
  </si>
  <si>
    <t xml:space="preserve">Lexington Av-63 St (F,Q)</t>
  </si>
  <si>
    <t xml:space="preserve">Marble Hill-225 St (1)</t>
  </si>
  <si>
    <t xml:space="preserve">Prince St (R,W)</t>
  </si>
  <si>
    <t xml:space="preserve">Rector St (1)</t>
  </si>
  <si>
    <t xml:space="preserve">Rector St (R,W)</t>
  </si>
  <si>
    <t xml:space="preserve">Roosevelt Island (F)</t>
  </si>
  <si>
    <t xml:space="preserve">South Ferry (1)/Whitehall St (R,W)</t>
  </si>
  <si>
    <t xml:space="preserve">Spring St (6)</t>
  </si>
  <si>
    <t xml:space="preserve">Spring St (C,E)</t>
  </si>
  <si>
    <t xml:space="preserve">Times Sq-42 St (N,Q,R,W,S,1,2,3,7)/42 St (A,C,E)</t>
  </si>
  <si>
    <t xml:space="preserve">Wall St (2,3)</t>
  </si>
  <si>
    <t xml:space="preserve">Wall St (4,5)</t>
  </si>
  <si>
    <t xml:space="preserve">West 4 St-Washington Sq (A,B,C,D,E,F,M)</t>
  </si>
  <si>
    <t xml:space="preserve">WTC Cortlandt (1)</t>
  </si>
  <si>
    <t xml:space="preserve">Queens</t>
  </si>
  <si>
    <t xml:space="preserve">103 St-Corona Plaza (7)</t>
  </si>
  <si>
    <t xml:space="preserve">Q</t>
  </si>
  <si>
    <t xml:space="preserve">104 St (A)</t>
  </si>
  <si>
    <t xml:space="preserve">104 St (J,Z)</t>
  </si>
  <si>
    <t xml:space="preserve">111 St (7)</t>
  </si>
  <si>
    <t xml:space="preserve">111 St (A)</t>
  </si>
  <si>
    <t xml:space="preserve">111 St (J)</t>
  </si>
  <si>
    <t xml:space="preserve">121 St (J,Z)</t>
  </si>
  <si>
    <t xml:space="preserve">169 St (F)</t>
  </si>
  <si>
    <t xml:space="preserve">21 St (G)</t>
  </si>
  <si>
    <t xml:space="preserve">21 St-Queensbridge (F)</t>
  </si>
  <si>
    <t xml:space="preserve">30 Av (N,W)</t>
  </si>
  <si>
    <t xml:space="preserve">33 St-Rawson St (7)</t>
  </si>
  <si>
    <t xml:space="preserve">36 Av (N,W)</t>
  </si>
  <si>
    <t xml:space="preserve">36 St (M,R)</t>
  </si>
  <si>
    <t xml:space="preserve">39 Av-Dutch Kills (N,W)</t>
  </si>
  <si>
    <t xml:space="preserve">40 St-Lowery St (7)</t>
  </si>
  <si>
    <t xml:space="preserve">46 St (M,R)</t>
  </si>
  <si>
    <t xml:space="preserve">46 St-Bliss St (7)</t>
  </si>
  <si>
    <t xml:space="preserve">52 St (7)</t>
  </si>
  <si>
    <t xml:space="preserve">63 Dr-Rego Park (M,R)</t>
  </si>
  <si>
    <t xml:space="preserve">65 St (M,R)</t>
  </si>
  <si>
    <t xml:space="preserve">67 Av (M,R)</t>
  </si>
  <si>
    <t xml:space="preserve">69 St (7)</t>
  </si>
  <si>
    <t xml:space="preserve">74-Broadway (7)/Jackson Hts-Roosevelt Av (E,F,M,R)</t>
  </si>
  <si>
    <t xml:space="preserve">75 Av (E,F)</t>
  </si>
  <si>
    <t xml:space="preserve">75 St-Elderts Ln (J,Z)</t>
  </si>
  <si>
    <t xml:space="preserve">80 St (A)</t>
  </si>
  <si>
    <t xml:space="preserve">82 St-Jackson Hts (7)</t>
  </si>
  <si>
    <t xml:space="preserve">85 St-Forest Pkwy (J)</t>
  </si>
  <si>
    <t xml:space="preserve">88 St (A)</t>
  </si>
  <si>
    <t xml:space="preserve">90 St-Elmhurst Av (7)</t>
  </si>
  <si>
    <t xml:space="preserve">Aqueduct Racetrack (A)</t>
  </si>
  <si>
    <t xml:space="preserve">Aqueduct-North Conduit Av (A)</t>
  </si>
  <si>
    <t xml:space="preserve">Astoria Blvd (N,W)</t>
  </si>
  <si>
    <t xml:space="preserve">Astoria-Ditmars Blvd (N,W)</t>
  </si>
  <si>
    <t xml:space="preserve">Beach 105 St (A,S)</t>
  </si>
  <si>
    <t xml:space="preserve">Beach 25 St (A)</t>
  </si>
  <si>
    <t xml:space="preserve">Beach 36 St (A)</t>
  </si>
  <si>
    <t xml:space="preserve">Beach 44 St (A)</t>
  </si>
  <si>
    <t xml:space="preserve">Beach 60 St (A)</t>
  </si>
  <si>
    <t xml:space="preserve">Beach 67 St-Arverne By The Sea (A)</t>
  </si>
  <si>
    <t xml:space="preserve">Beach 90 St (A,S)</t>
  </si>
  <si>
    <t xml:space="preserve">Beach 98 St (A,S)</t>
  </si>
  <si>
    <t xml:space="preserve">Briarwood-Van Wyck Blvd (E,F)</t>
  </si>
  <si>
    <t xml:space="preserve">Broad Channel (A,S)</t>
  </si>
  <si>
    <t xml:space="preserve">Broadway (N,W)</t>
  </si>
  <si>
    <t xml:space="preserve">Court Sq (E,G,M,7)</t>
  </si>
  <si>
    <t xml:space="preserve">Elmhurst Av (M,R)</t>
  </si>
  <si>
    <t xml:space="preserve">Far Rockaway-Mott Av (A)</t>
  </si>
  <si>
    <t xml:space="preserve">Flushing-Main St (7)</t>
  </si>
  <si>
    <t xml:space="preserve">Forest Av (M)</t>
  </si>
  <si>
    <t xml:space="preserve">Forest Hills-71 Av (E,F,M,R)</t>
  </si>
  <si>
    <t xml:space="preserve">Fresh Pond Rd (M)</t>
  </si>
  <si>
    <t xml:space="preserve">Grand Av-Newtown (M,R)</t>
  </si>
  <si>
    <t xml:space="preserve">Howard Beach-JFK Airport (A)</t>
  </si>
  <si>
    <t xml:space="preserve">Hunters Point Av (7)</t>
  </si>
  <si>
    <t xml:space="preserve">Jamaica Center-Parsons-Archer (E,J,Z)</t>
  </si>
  <si>
    <t xml:space="preserve">Jamaica-179 St (F)</t>
  </si>
  <si>
    <t xml:space="preserve">Jamaica-Van Wyck (E)</t>
  </si>
  <si>
    <t xml:space="preserve">Junction Blvd (7)</t>
  </si>
  <si>
    <t xml:space="preserve">Kew Gardens-Union Turnpike (E,F)</t>
  </si>
  <si>
    <t xml:space="preserve">Mets-Willets Point (7)</t>
  </si>
  <si>
    <t xml:space="preserve">Middle Village-Metropolitan Av (M)</t>
  </si>
  <si>
    <t xml:space="preserve">Northern Blvd (M,R)</t>
  </si>
  <si>
    <t xml:space="preserve">Ozone Park-Lefferts Blvd (A)</t>
  </si>
  <si>
    <t xml:space="preserve">Parsons Blvd (F)</t>
  </si>
  <si>
    <t xml:space="preserve">Queens Plaza (E,M,R)</t>
  </si>
  <si>
    <t xml:space="preserve">Queensboro Plaza (N,W,7)</t>
  </si>
  <si>
    <t xml:space="preserve">Rockaway Blvd (A)</t>
  </si>
  <si>
    <t xml:space="preserve">Rockaway Park-Beach 116 St (A,S)</t>
  </si>
  <si>
    <t xml:space="preserve">Seneca Av (M)</t>
  </si>
  <si>
    <t xml:space="preserve">Steinway St (M,R)</t>
  </si>
  <si>
    <t xml:space="preserve">Sutphin Blvd (F)</t>
  </si>
  <si>
    <t xml:space="preserve">Sutphin Blvd-Archer Av-JFK Airport (E,J,Z)</t>
  </si>
  <si>
    <t xml:space="preserve">Vernon Blvd-Jackson Av (7)</t>
  </si>
  <si>
    <t xml:space="preserve">Woodhaven Blvd (J,Z)</t>
  </si>
  <si>
    <t xml:space="preserve">Woodhaven Blvd (M,R)</t>
  </si>
  <si>
    <t xml:space="preserve">Woodside-61 St (7)</t>
  </si>
  <si>
    <t xml:space="preserve">Bronx</t>
  </si>
  <si>
    <t xml:space="preserve">Systemwide Adjustment</t>
  </si>
  <si>
    <t xml:space="preserve">Total</t>
  </si>
  <si>
    <t xml:space="preserve">* MTA New York City Transit Temporary Station Closings, 2015-2020</t>
  </si>
  <si>
    <t xml:space="preserve">Average Weekend (Saturday + Sunday) Subway Ridership</t>
  </si>
  <si>
    <t xml:space="preserve">System Total</t>
  </si>
  <si>
    <t xml:space="preserve">Annual Subway Ridership</t>
  </si>
  <si>
    <t xml:space="preserve">RiderID</t>
  </si>
  <si>
    <t xml:space="preserve">Name Match</t>
  </si>
  <si>
    <t xml:space="preserve">Stop_ID</t>
  </si>
  <si>
    <t xml:space="preserve">MTA New York City Transit Temporary Station Closings, 2015-2020</t>
  </si>
  <si>
    <t xml:space="preserve">Number</t>
  </si>
  <si>
    <t xml:space="preserve">Segment</t>
  </si>
  <si>
    <t xml:space="preserve">Station</t>
  </si>
  <si>
    <t xml:space="preserve">Full Station</t>
  </si>
  <si>
    <t xml:space="preserve">Direction</t>
  </si>
  <si>
    <t xml:space="preserve">Closed</t>
  </si>
  <si>
    <t xml:space="preserve">Opened</t>
  </si>
  <si>
    <t xml:space="preserve">Lexington Av. (Non-CBD) </t>
  </si>
  <si>
    <t xml:space="preserve">Bronx-bound</t>
  </si>
  <si>
    <t xml:space="preserve">Manhattan-bound</t>
  </si>
  <si>
    <t xml:space="preserve">Concourse</t>
  </si>
  <si>
    <t xml:space="preserve">Both</t>
  </si>
  <si>
    <t xml:space="preserve">Upper Broadway</t>
  </si>
  <si>
    <t xml:space="preserve">Pelham</t>
  </si>
  <si>
    <t xml:space="preserve">Buhre Av (6) </t>
  </si>
  <si>
    <t xml:space="preserve">Dyre Av</t>
  </si>
  <si>
    <t xml:space="preserve">Dyre Av-bound</t>
  </si>
  <si>
    <t xml:space="preserve">Zerega Av (6) </t>
  </si>
  <si>
    <t xml:space="preserve">Bk</t>
  </si>
  <si>
    <t xml:space="preserve">Sea Beach</t>
  </si>
  <si>
    <t xml:space="preserve">18 Av (N) </t>
  </si>
  <si>
    <t xml:space="preserve">Coney Is-bound</t>
  </si>
  <si>
    <t xml:space="preserve">20 Av (N) </t>
  </si>
  <si>
    <t xml:space="preserve">4 Av</t>
  </si>
  <si>
    <t xml:space="preserve">53 St (R) </t>
  </si>
  <si>
    <t xml:space="preserve">86 St (N) </t>
  </si>
  <si>
    <t xml:space="preserve">Canarsie </t>
  </si>
  <si>
    <t xml:space="preserve">Atlantic Av (L) </t>
  </si>
  <si>
    <t xml:space="preserve">Culver </t>
  </si>
  <si>
    <t xml:space="preserve">Avenue I (F) </t>
  </si>
  <si>
    <t xml:space="preserve">Avenue N (F) </t>
  </si>
  <si>
    <t xml:space="preserve">Avenue P (F) </t>
  </si>
  <si>
    <t xml:space="preserve">Avenue U (F) </t>
  </si>
  <si>
    <t xml:space="preserve">Avenue U (N) </t>
  </si>
  <si>
    <t xml:space="preserve">Avenue X (F) </t>
  </si>
  <si>
    <t xml:space="preserve">Bay Pkwy (F) </t>
  </si>
  <si>
    <t xml:space="preserve">Bay Ridge Ave (R) </t>
  </si>
  <si>
    <t xml:space="preserve">Myrtle</t>
  </si>
  <si>
    <t xml:space="preserve">Central Av (M) </t>
  </si>
  <si>
    <t xml:space="preserve">Culver</t>
  </si>
  <si>
    <t xml:space="preserve">Church Av-bound</t>
  </si>
  <si>
    <t xml:space="preserve">Ditmas Av (F) </t>
  </si>
  <si>
    <t xml:space="preserve">Fort Hamilton Pkwy (N) </t>
  </si>
  <si>
    <t xml:space="preserve">New Lots Av</t>
  </si>
  <si>
    <t xml:space="preserve">Junius St (3) </t>
  </si>
  <si>
    <t xml:space="preserve">Kings Hwy (N) </t>
  </si>
  <si>
    <t xml:space="preserve">Knickerbocker Av (M) </t>
  </si>
  <si>
    <t xml:space="preserve">New Utrecht Ave (N)</t>
  </si>
  <si>
    <t xml:space="preserve">Pennsylvania Av (3) </t>
  </si>
  <si>
    <t xml:space="preserve">Prospect Av (R) </t>
  </si>
  <si>
    <t xml:space="preserve">Rockaway Av (3) </t>
  </si>
  <si>
    <t xml:space="preserve">Saratoga Av (3) </t>
  </si>
  <si>
    <t xml:space="preserve">Sutter Av-Rutland Rd (3) </t>
  </si>
  <si>
    <t xml:space="preserve">Van Siclen Av (3) </t>
  </si>
  <si>
    <t xml:space="preserve">Wilson Av (L) </t>
  </si>
  <si>
    <t xml:space="preserve">103 St (6) </t>
  </si>
  <si>
    <t xml:space="preserve">Downtown</t>
  </si>
  <si>
    <t xml:space="preserve">Uptown</t>
  </si>
  <si>
    <t xml:space="preserve">Lenox Ave. </t>
  </si>
  <si>
    <t xml:space="preserve">Washington Heights </t>
  </si>
  <si>
    <t xml:space="preserve">Broadway/7 Av</t>
  </si>
  <si>
    <t xml:space="preserve">168 St (1)</t>
  </si>
  <si>
    <t xml:space="preserve">6 Ave. </t>
  </si>
  <si>
    <t xml:space="preserve">Lexington Ave. (CBD) </t>
  </si>
  <si>
    <t xml:space="preserve">63 St. (Manhattan) </t>
  </si>
  <si>
    <t xml:space="preserve">8 Ave./Central Pk. W. </t>
  </si>
  <si>
    <t xml:space="preserve">Broadway/7 Av (CBD) </t>
  </si>
  <si>
    <t xml:space="preserve">Lefferts Blvd</t>
  </si>
  <si>
    <t xml:space="preserve">104 St (A) </t>
  </si>
  <si>
    <t xml:space="preserve">Jamaica</t>
  </si>
  <si>
    <t xml:space="preserve">104 St (J) </t>
  </si>
  <si>
    <t xml:space="preserve">Jamaica-bound</t>
  </si>
  <si>
    <t xml:space="preserve">111 St (A) </t>
  </si>
  <si>
    <t xml:space="preserve">121 St (J) </t>
  </si>
  <si>
    <t xml:space="preserve">Asoria</t>
  </si>
  <si>
    <t xml:space="preserve">30 Av (N,W) </t>
  </si>
  <si>
    <t xml:space="preserve">Astoria</t>
  </si>
  <si>
    <t xml:space="preserve">36 Av (N,W) </t>
  </si>
  <si>
    <t xml:space="preserve">Fulton St</t>
  </si>
  <si>
    <t xml:space="preserve">80 St (A) </t>
  </si>
  <si>
    <t xml:space="preserve">Queens-bound</t>
  </si>
  <si>
    <t xml:space="preserve">88 St (A) </t>
  </si>
  <si>
    <t xml:space="preserve">Forest Av (M) </t>
  </si>
  <si>
    <t xml:space="preserve">Fresh Pond Rd (M) </t>
  </si>
  <si>
    <t xml:space="preserve">Middle Village-Metropolitan Av (M) </t>
  </si>
  <si>
    <t xml:space="preserve">Rockaway Blvd (A) </t>
  </si>
  <si>
    <t xml:space="preserve">Seneca Av (M) </t>
  </si>
  <si>
    <t xml:space="preserve">stop_id</t>
  </si>
  <si>
    <t xml:space="preserve">stop_name</t>
  </si>
  <si>
    <t xml:space="preserve">stop_id2</t>
  </si>
  <si>
    <t xml:space="preserve">stop_lat</t>
  </si>
  <si>
    <t xml:space="preserve">stop_lon</t>
  </si>
  <si>
    <t xml:space="preserve"> </t>
  </si>
  <si>
    <t xml:space="preserve">rider_id</t>
  </si>
  <si>
    <t xml:space="preserve">rider_name</t>
  </si>
  <si>
    <t xml:space="preserve">Borough</t>
  </si>
  <si>
    <t xml:space="preserve">Rides2019</t>
  </si>
  <si>
    <t xml:space="preserve">Rides2020</t>
  </si>
  <si>
    <t xml:space="preserve">Linked</t>
  </si>
  <si>
    <t xml:space="preserve">check_link</t>
  </si>
  <si>
    <t xml:space="preserve">link</t>
  </si>
  <si>
    <t xml:space="preserve">node_link</t>
  </si>
  <si>
    <t xml:space="preserve">Van Cortlandt Park-242 St</t>
  </si>
  <si>
    <t xml:space="preserve">238 St</t>
  </si>
  <si>
    <t xml:space="preserve">231 St</t>
  </si>
  <si>
    <t xml:space="preserve">Marble Hill-225 St</t>
  </si>
  <si>
    <t xml:space="preserve">215 St</t>
  </si>
  <si>
    <t xml:space="preserve">207 St</t>
  </si>
  <si>
    <t xml:space="preserve">Dyckman St</t>
  </si>
  <si>
    <t xml:space="preserve">LINK_109</t>
  </si>
  <si>
    <t xml:space="preserve">191 St</t>
  </si>
  <si>
    <t xml:space="preserve">181 St</t>
  </si>
  <si>
    <t xml:space="preserve">LINK_111</t>
  </si>
  <si>
    <t xml:space="preserve">168 St-Washington Hts</t>
  </si>
  <si>
    <t xml:space="preserve">LINK_112</t>
  </si>
  <si>
    <t xml:space="preserve">157 St</t>
  </si>
  <si>
    <t xml:space="preserve">145 St</t>
  </si>
  <si>
    <t xml:space="preserve">137 St-City College</t>
  </si>
  <si>
    <t xml:space="preserve">125 St</t>
  </si>
  <si>
    <t xml:space="preserve">116 St-Columbia University</t>
  </si>
  <si>
    <t xml:space="preserve">Cathedral Pkwy (110 St)</t>
  </si>
  <si>
    <t xml:space="preserve">103 St</t>
  </si>
  <si>
    <t xml:space="preserve">96 St</t>
  </si>
  <si>
    <t xml:space="preserve">86 St</t>
  </si>
  <si>
    <t xml:space="preserve">79 St</t>
  </si>
  <si>
    <t xml:space="preserve">72 St</t>
  </si>
  <si>
    <t xml:space="preserve">66 St-Lincoln Center</t>
  </si>
  <si>
    <t xml:space="preserve">59 St-Columbus Circle</t>
  </si>
  <si>
    <t xml:space="preserve">LINK_125</t>
  </si>
  <si>
    <t xml:space="preserve">50 St</t>
  </si>
  <si>
    <t xml:space="preserve">Times Sq-42 St</t>
  </si>
  <si>
    <t xml:space="preserve">LINK_127</t>
  </si>
  <si>
    <t xml:space="preserve">34 St-Penn Station</t>
  </si>
  <si>
    <t xml:space="preserve">28 St</t>
  </si>
  <si>
    <t xml:space="preserve">23 St</t>
  </si>
  <si>
    <t xml:space="preserve">18 St</t>
  </si>
  <si>
    <t xml:space="preserve">14 St</t>
  </si>
  <si>
    <t xml:space="preserve">LINK_132</t>
  </si>
  <si>
    <t xml:space="preserve">Christopher St-Sheridan Sq</t>
  </si>
  <si>
    <t xml:space="preserve">Houston St</t>
  </si>
  <si>
    <t xml:space="preserve">Canal St</t>
  </si>
  <si>
    <t xml:space="preserve">Franklin St</t>
  </si>
  <si>
    <t xml:space="preserve">Chambers St</t>
  </si>
  <si>
    <t xml:space="preserve">WTC Cortlandt</t>
  </si>
  <si>
    <t xml:space="preserve">Rector St</t>
  </si>
  <si>
    <t xml:space="preserve">South Ferry Loop</t>
  </si>
  <si>
    <t xml:space="preserve">South Ferry</t>
  </si>
  <si>
    <t xml:space="preserve">LINK_142</t>
  </si>
  <si>
    <t xml:space="preserve">Wakefield-241 St</t>
  </si>
  <si>
    <t xml:space="preserve">Nereid Av</t>
  </si>
  <si>
    <t xml:space="preserve">233 St</t>
  </si>
  <si>
    <t xml:space="preserve">225 St</t>
  </si>
  <si>
    <t xml:space="preserve">219 St</t>
  </si>
  <si>
    <t xml:space="preserve">Gun Hill Rd</t>
  </si>
  <si>
    <t xml:space="preserve">LINK_208</t>
  </si>
  <si>
    <t xml:space="preserve">Burke Av</t>
  </si>
  <si>
    <t xml:space="preserve">Allerton Av</t>
  </si>
  <si>
    <t xml:space="preserve">Pelham Pkwy</t>
  </si>
  <si>
    <t xml:space="preserve">LINK_211</t>
  </si>
  <si>
    <t xml:space="preserve">Bronx Park East</t>
  </si>
  <si>
    <t xml:space="preserve">E 180 St</t>
  </si>
  <si>
    <t xml:space="preserve">West Farms Sq-E Tremont Av</t>
  </si>
  <si>
    <t xml:space="preserve">174 St</t>
  </si>
  <si>
    <t xml:space="preserve">Freeman St</t>
  </si>
  <si>
    <t xml:space="preserve">Simpson St</t>
  </si>
  <si>
    <t xml:space="preserve">Intervale Av</t>
  </si>
  <si>
    <t xml:space="preserve">Prospect Av</t>
  </si>
  <si>
    <t xml:space="preserve">Jackson Av</t>
  </si>
  <si>
    <t xml:space="preserve">3 Av-149 St</t>
  </si>
  <si>
    <t xml:space="preserve">149 St-Grand Concourse</t>
  </si>
  <si>
    <t xml:space="preserve">LINK_222</t>
  </si>
  <si>
    <t xml:space="preserve">135 St</t>
  </si>
  <si>
    <t xml:space="preserve">116 St</t>
  </si>
  <si>
    <t xml:space="preserve">Central Park North (110 St)</t>
  </si>
  <si>
    <t xml:space="preserve">Park Place</t>
  </si>
  <si>
    <t xml:space="preserve">LINK_317</t>
  </si>
  <si>
    <t xml:space="preserve">LINK_229</t>
  </si>
  <si>
    <t xml:space="preserve">Wall St</t>
  </si>
  <si>
    <t xml:space="preserve">Clark St</t>
  </si>
  <si>
    <t xml:space="preserve">Borough Hall</t>
  </si>
  <si>
    <t xml:space="preserve">LINK_232</t>
  </si>
  <si>
    <t xml:space="preserve">Hoyt St</t>
  </si>
  <si>
    <t xml:space="preserve">Nevins St</t>
  </si>
  <si>
    <t xml:space="preserve">Atlantic Av-Barclays Ctr</t>
  </si>
  <si>
    <t xml:space="preserve">LINK_235</t>
  </si>
  <si>
    <t xml:space="preserve">Bergen St</t>
  </si>
  <si>
    <t xml:space="preserve">Grand Army Plaza</t>
  </si>
  <si>
    <t xml:space="preserve">Eastern Pkwy-Brooklyn Museum</t>
  </si>
  <si>
    <t xml:space="preserve">Franklin Av-Medgar Evers College</t>
  </si>
  <si>
    <t xml:space="preserve">LINK_239</t>
  </si>
  <si>
    <t xml:space="preserve">President St-Medgar Evers College</t>
  </si>
  <si>
    <t xml:space="preserve">Sterling St</t>
  </si>
  <si>
    <t xml:space="preserve">Winthrop St</t>
  </si>
  <si>
    <t xml:space="preserve">Church Av</t>
  </si>
  <si>
    <t xml:space="preserve">Beverly Rd</t>
  </si>
  <si>
    <t xml:space="preserve">Newkirk Av-Little Haiti</t>
  </si>
  <si>
    <t xml:space="preserve">Flatbush Av-Brooklyn College</t>
  </si>
  <si>
    <t xml:space="preserve">Nostrand Av</t>
  </si>
  <si>
    <t xml:space="preserve">Kingston Av</t>
  </si>
  <si>
    <t xml:space="preserve">Crown Hts-Utica Av</t>
  </si>
  <si>
    <t xml:space="preserve">Sutter Av-Rutland Rd</t>
  </si>
  <si>
    <t xml:space="preserve">Saratoga Av</t>
  </si>
  <si>
    <t xml:space="preserve">Rockaway Av</t>
  </si>
  <si>
    <t xml:space="preserve">Junius St</t>
  </si>
  <si>
    <t xml:space="preserve">Pennsylvania Av</t>
  </si>
  <si>
    <t xml:space="preserve">Van Siclen Av</t>
  </si>
  <si>
    <t xml:space="preserve">Harlem-148 St</t>
  </si>
  <si>
    <t xml:space="preserve">Woodlawn</t>
  </si>
  <si>
    <t xml:space="preserve">Mosholu Pkwy</t>
  </si>
  <si>
    <t xml:space="preserve">Bedford Park Blvd-Lehman College</t>
  </si>
  <si>
    <t xml:space="preserve">Kingsbridge Rd</t>
  </si>
  <si>
    <t xml:space="preserve">Fordham Rd</t>
  </si>
  <si>
    <t xml:space="preserve">183 St</t>
  </si>
  <si>
    <t xml:space="preserve">Burnside Av</t>
  </si>
  <si>
    <t xml:space="preserve">176 St</t>
  </si>
  <si>
    <t xml:space="preserve">Mt Eden Av</t>
  </si>
  <si>
    <t xml:space="preserve">170 St</t>
  </si>
  <si>
    <t xml:space="preserve">167 St</t>
  </si>
  <si>
    <t xml:space="preserve">161 St-Yankee Stadium</t>
  </si>
  <si>
    <t xml:space="preserve">LINK_414</t>
  </si>
  <si>
    <t xml:space="preserve">138 St-Grand Concourse</t>
  </si>
  <si>
    <t xml:space="preserve">Bowling Green</t>
  </si>
  <si>
    <t xml:space="preserve">Eastchester-Dyre Av</t>
  </si>
  <si>
    <t xml:space="preserve">Baychester Av</t>
  </si>
  <si>
    <t xml:space="preserve">Morris Park</t>
  </si>
  <si>
    <t xml:space="preserve">Pelham Bay Park</t>
  </si>
  <si>
    <t xml:space="preserve">Buhre Av</t>
  </si>
  <si>
    <t xml:space="preserve">Middletown Rd</t>
  </si>
  <si>
    <t xml:space="preserve">Westchester Sq-E Tremont Av</t>
  </si>
  <si>
    <t xml:space="preserve">Zerega Av</t>
  </si>
  <si>
    <t xml:space="preserve">Castle Hill Av</t>
  </si>
  <si>
    <t xml:space="preserve">Parkchester</t>
  </si>
  <si>
    <t xml:space="preserve">St Lawrence Av</t>
  </si>
  <si>
    <t xml:space="preserve">Morrison Av-Soundview</t>
  </si>
  <si>
    <t xml:space="preserve">Elder Av</t>
  </si>
  <si>
    <t xml:space="preserve">Whitlock Av</t>
  </si>
  <si>
    <t xml:space="preserve">Hunts Point Av</t>
  </si>
  <si>
    <t xml:space="preserve">Longwood Av</t>
  </si>
  <si>
    <t xml:space="preserve">E 149 St</t>
  </si>
  <si>
    <t xml:space="preserve">E 143 St-St Mary's St</t>
  </si>
  <si>
    <t xml:space="preserve">Cypress Av</t>
  </si>
  <si>
    <t xml:space="preserve">Brook Av</t>
  </si>
  <si>
    <t xml:space="preserve">3 Av-138 St</t>
  </si>
  <si>
    <t xml:space="preserve">110 St</t>
  </si>
  <si>
    <t xml:space="preserve">77 St</t>
  </si>
  <si>
    <t xml:space="preserve">68 St-Hunter College</t>
  </si>
  <si>
    <t xml:space="preserve">59 St</t>
  </si>
  <si>
    <t xml:space="preserve">LINK_629</t>
  </si>
  <si>
    <t xml:space="preserve">51 St</t>
  </si>
  <si>
    <t xml:space="preserve">LINK_630</t>
  </si>
  <si>
    <t xml:space="preserve">Grand Central-42 St</t>
  </si>
  <si>
    <t xml:space="preserve">LINK_326</t>
  </si>
  <si>
    <t xml:space="preserve">33 St</t>
  </si>
  <si>
    <t xml:space="preserve">14 St-Union Sq</t>
  </si>
  <si>
    <t xml:space="preserve">LINK_635</t>
  </si>
  <si>
    <t xml:space="preserve">Astor Pl</t>
  </si>
  <si>
    <t xml:space="preserve">Bleecker St</t>
  </si>
  <si>
    <t xml:space="preserve">LINK_637</t>
  </si>
  <si>
    <t xml:space="preserve">Spring St</t>
  </si>
  <si>
    <t xml:space="preserve">LINK_312</t>
  </si>
  <si>
    <t xml:space="preserve">Brooklyn Bridge-City Hall</t>
  </si>
  <si>
    <t xml:space="preserve">LINK_640</t>
  </si>
  <si>
    <t xml:space="preserve">Flushing-Main St</t>
  </si>
  <si>
    <t xml:space="preserve">Mets-Willets Point</t>
  </si>
  <si>
    <t xml:space="preserve">111 St</t>
  </si>
  <si>
    <t xml:space="preserve">103 St-Corona Plaza</t>
  </si>
  <si>
    <t xml:space="preserve">Junction Blvd</t>
  </si>
  <si>
    <t xml:space="preserve">90 St-Elmhurst Av</t>
  </si>
  <si>
    <t xml:space="preserve">82 St-Jackson Hts</t>
  </si>
  <si>
    <t xml:space="preserve">74 St-Broadway</t>
  </si>
  <si>
    <t xml:space="preserve">LINK_710</t>
  </si>
  <si>
    <t xml:space="preserve">69 St</t>
  </si>
  <si>
    <t xml:space="preserve">61 St-Woodside</t>
  </si>
  <si>
    <t xml:space="preserve">52 St</t>
  </si>
  <si>
    <t xml:space="preserve">46 St-Bliss St</t>
  </si>
  <si>
    <t xml:space="preserve">40 St-Lowery St</t>
  </si>
  <si>
    <t xml:space="preserve">33 St-Rawson St</t>
  </si>
  <si>
    <t xml:space="preserve">Queensboro Plaza</t>
  </si>
  <si>
    <t xml:space="preserve">LINK_718</t>
  </si>
  <si>
    <t xml:space="preserve">Court Sq</t>
  </si>
  <si>
    <t xml:space="preserve">LINK_719</t>
  </si>
  <si>
    <t xml:space="preserve">Hunters Point Av</t>
  </si>
  <si>
    <t xml:space="preserve">Vernon Blvd-Jackson Av</t>
  </si>
  <si>
    <t xml:space="preserve">5 Av</t>
  </si>
  <si>
    <t xml:space="preserve">LINK_724</t>
  </si>
  <si>
    <t xml:space="preserve">34 St-Hudson Yards</t>
  </si>
  <si>
    <t xml:space="preserve">A02</t>
  </si>
  <si>
    <t xml:space="preserve">Inwood-207 St</t>
  </si>
  <si>
    <t xml:space="preserve">A03</t>
  </si>
  <si>
    <t xml:space="preserve">A05</t>
  </si>
  <si>
    <t xml:space="preserve">190 St</t>
  </si>
  <si>
    <t xml:space="preserve">A06</t>
  </si>
  <si>
    <t xml:space="preserve">A07</t>
  </si>
  <si>
    <t xml:space="preserve">175 St</t>
  </si>
  <si>
    <t xml:space="preserve">A09</t>
  </si>
  <si>
    <t xml:space="preserve">168 St</t>
  </si>
  <si>
    <t xml:space="preserve">A10</t>
  </si>
  <si>
    <t xml:space="preserve">163 St-Amsterdam Av</t>
  </si>
  <si>
    <t xml:space="preserve">A11</t>
  </si>
  <si>
    <t xml:space="preserve">155 St</t>
  </si>
  <si>
    <t xml:space="preserve">A12</t>
  </si>
  <si>
    <t xml:space="preserve">LINK_A12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</si>
  <si>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</si>
  <si>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</si>
  <si>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</si>
  <si>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</si>
  <si>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</si>
  <si>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</si>
  <si>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</si>
  <si>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</si>
  <si>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81 St-Museum of Natural History</t>
  </si>
  <si>
    <t xml:space="preserve">A22</t>
  </si>
  <si>
    <t xml:space="preserve">A24</t>
  </si>
  <si>
    <t xml:space="preserve">A25</t>
  </si>
  <si>
    <t xml:space="preserve">A27</t>
  </si>
  <si>
    <t xml:space="preserve">42 St-Port Authority Bus Terminal</t>
  </si>
  <si>
    <t xml:space="preserve">A28</t>
  </si>
  <si>
    <t xml:space="preserve">A30</t>
  </si>
  <si>
    <t xml:space="preserve">A31</t>
  </si>
  <si>
    <t xml:space="preserve">LINK_A31</t>
  </si>
  <si>
    <t xml:space="preserve">A32</t>
  </si>
  <si>
    <t xml:space="preserve">W 4 St-Wash Sq</t>
  </si>
  <si>
    <t xml:space="preserve">LINK_A32</t>
  </si>
  <si>
    <t xml:space="preserve">A33</t>
  </si>
  <si>
    <t xml:space="preserve">A34</t>
  </si>
  <si>
    <t xml:space="preserve">A36</t>
  </si>
  <si>
    <t xml:space="preserve">A38</t>
  </si>
  <si>
    <t xml:space="preserve">A40</t>
  </si>
  <si>
    <t xml:space="preserve">High St</t>
  </si>
  <si>
    <t xml:space="preserve">A41</t>
  </si>
  <si>
    <t xml:space="preserve">Jay St-MetroTech</t>
  </si>
  <si>
    <t xml:space="preserve">LINK_A41</t>
  </si>
  <si>
    <t xml:space="preserve">A42</t>
  </si>
  <si>
    <t xml:space="preserve">Hoyt-Schermerhorn Sts</t>
  </si>
  <si>
    <t xml:space="preserve">A43</t>
  </si>
  <si>
    <t xml:space="preserve">Lafayette Av</t>
  </si>
  <si>
    <t xml:space="preserve">A44</t>
  </si>
  <si>
    <t xml:space="preserve">Clinton-Washington Avs</t>
  </si>
  <si>
    <t xml:space="preserve">A45</t>
  </si>
  <si>
    <t xml:space="preserve">Franklin Av</t>
  </si>
  <si>
    <t xml:space="preserve">A46</t>
  </si>
  <si>
    <t xml:space="preserve">A47</t>
  </si>
  <si>
    <t xml:space="preserve">Kingston-Throop Avs</t>
  </si>
  <si>
    <t xml:space="preserve">A48</t>
  </si>
  <si>
    <t xml:space="preserve">Utica Av</t>
  </si>
  <si>
    <t xml:space="preserve">A49</t>
  </si>
  <si>
    <t xml:space="preserve">Ralph Av</t>
  </si>
  <si>
    <t xml:space="preserve">A50</t>
  </si>
  <si>
    <t xml:space="preserve">A51</t>
  </si>
  <si>
    <t xml:space="preserve">Broadway Junction</t>
  </si>
  <si>
    <t xml:space="preserve">LINK_A51</t>
  </si>
  <si>
    <t xml:space="preserve">A52</t>
  </si>
  <si>
    <t xml:space="preserve">Liberty Av</t>
  </si>
  <si>
    <t xml:space="preserve">A53</t>
  </si>
  <si>
    <t xml:space="preserve">A54</t>
  </si>
  <si>
    <t xml:space="preserve">Shepherd Av</t>
  </si>
  <si>
    <t xml:space="preserve">A55</t>
  </si>
  <si>
    <t xml:space="preserve">Euclid Av</t>
  </si>
  <si>
    <t xml:space="preserve">A57</t>
  </si>
  <si>
    <t xml:space="preserve">Grant Av</t>
  </si>
  <si>
    <t xml:space="preserve">A59</t>
  </si>
  <si>
    <t xml:space="preserve">80 St</t>
  </si>
  <si>
    <t xml:space="preserve">A60</t>
  </si>
  <si>
    <t xml:space="preserve">88 St</t>
  </si>
  <si>
    <t xml:space="preserve">A61</t>
  </si>
  <si>
    <t xml:space="preserve">Rockaway Blvd</t>
  </si>
  <si>
    <t xml:space="preserve">A63</t>
  </si>
  <si>
    <t xml:space="preserve">104 St</t>
  </si>
  <si>
    <t xml:space="preserve">A64</t>
  </si>
  <si>
    <t xml:space="preserve">A65</t>
  </si>
  <si>
    <t xml:space="preserve">Ozone Park-Lefferts Blvd</t>
  </si>
  <si>
    <t xml:space="preserve">B04</t>
  </si>
  <si>
    <t xml:space="preserve">21 St-Queensbridge</t>
  </si>
  <si>
    <t xml:space="preserve">B06</t>
  </si>
  <si>
    <t xml:space="preserve">Roosevelt Island</t>
  </si>
  <si>
    <t xml:space="preserve">B08</t>
  </si>
  <si>
    <t xml:space="preserve">Lexington Av/63 St</t>
  </si>
  <si>
    <t xml:space="preserve">B10</t>
  </si>
  <si>
    <t xml:space="preserve">57 St</t>
  </si>
  <si>
    <t xml:space="preserve">B12</t>
  </si>
  <si>
    <t xml:space="preserve">9 Av</t>
  </si>
  <si>
    <t xml:space="preserve">B13</t>
  </si>
  <si>
    <t xml:space="preserve">Fort Hamilton Pkwy</t>
  </si>
  <si>
    <t xml:space="preserve">B14</t>
  </si>
  <si>
    <t xml:space="preserve">B15</t>
  </si>
  <si>
    <t xml:space="preserve">55 St</t>
  </si>
  <si>
    <t xml:space="preserve">B16</t>
  </si>
  <si>
    <t xml:space="preserve">62 St</t>
  </si>
  <si>
    <t xml:space="preserve">LINK_B16</t>
  </si>
  <si>
    <t xml:space="preserve">B17</t>
  </si>
  <si>
    <t xml:space="preserve">71 St</t>
  </si>
  <si>
    <t xml:space="preserve">B18</t>
  </si>
  <si>
    <t xml:space="preserve">B19</t>
  </si>
  <si>
    <t xml:space="preserve">18 Av</t>
  </si>
  <si>
    <t xml:space="preserve">B20</t>
  </si>
  <si>
    <t xml:space="preserve">20 Av</t>
  </si>
  <si>
    <t xml:space="preserve">B21</t>
  </si>
  <si>
    <t xml:space="preserve">Bay Pkwy</t>
  </si>
  <si>
    <t xml:space="preserve">B22</t>
  </si>
  <si>
    <t xml:space="preserve">25 Av</t>
  </si>
  <si>
    <t xml:space="preserve">B23</t>
  </si>
  <si>
    <t xml:space="preserve">Bay 50 St</t>
  </si>
  <si>
    <t xml:space="preserve">D01</t>
  </si>
  <si>
    <t xml:space="preserve">Norwood-205 St</t>
  </si>
  <si>
    <t xml:space="preserve">D03</t>
  </si>
  <si>
    <t xml:space="preserve">Bedford Park Blvd</t>
  </si>
  <si>
    <t xml:space="preserve">D04</t>
  </si>
  <si>
    <t xml:space="preserve">D05</t>
  </si>
  <si>
    <t xml:space="preserve">D06</t>
  </si>
  <si>
    <t xml:space="preserve">182-183 Sts</t>
  </si>
  <si>
    <t xml:space="preserve">D07</t>
  </si>
  <si>
    <t xml:space="preserve">Tremont Av</t>
  </si>
  <si>
    <t xml:space="preserve">D08</t>
  </si>
  <si>
    <t xml:space="preserve">174-175 Sts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</si>
  <si>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</si>
  <si>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</si>
  <si>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</si>
  <si>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</si>
  <si>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</si>
  <si>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</si>
  <si>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7 Av</t>
  </si>
  <si>
    <t xml:space="preserve">D15</t>
  </si>
  <si>
    <t xml:space="preserve">47-50 Sts-Rockefeller Ctr</t>
  </si>
  <si>
    <t xml:space="preserve">D16</t>
  </si>
  <si>
    <t xml:space="preserve">42 St-Bryant Pk</t>
  </si>
  <si>
    <t xml:space="preserve">D17</t>
  </si>
  <si>
    <t xml:space="preserve">34 St-Herald Sq</t>
  </si>
  <si>
    <t xml:space="preserve">LINK_D17</t>
  </si>
  <si>
    <t xml:space="preserve">D18</t>
  </si>
  <si>
    <t xml:space="preserve">D19</t>
  </si>
  <si>
    <t xml:space="preserve">D20</t>
  </si>
  <si>
    <t xml:space="preserve">D21</t>
  </si>
  <si>
    <t xml:space="preserve">Broadway-Lafayette St</t>
  </si>
  <si>
    <t xml:space="preserve">D22</t>
  </si>
  <si>
    <t xml:space="preserve">Grand St</t>
  </si>
  <si>
    <t xml:space="preserve">D24</t>
  </si>
  <si>
    <t xml:space="preserve">D25</t>
  </si>
  <si>
    <t xml:space="preserve">D26</t>
  </si>
  <si>
    <t xml:space="preserve">Prospect Park</t>
  </si>
  <si>
    <t xml:space="preserve">D27</t>
  </si>
  <si>
    <t xml:space="preserve">Parkside Av</t>
  </si>
  <si>
    <t xml:space="preserve">D28</t>
  </si>
  <si>
    <t xml:space="preserve">D29</t>
  </si>
  <si>
    <t xml:space="preserve">Beverley Rd</t>
  </si>
  <si>
    <t xml:space="preserve">D30</t>
  </si>
  <si>
    <t xml:space="preserve">Cortelyou Rd</t>
  </si>
  <si>
    <t xml:space="preserve">D31</t>
  </si>
  <si>
    <t xml:space="preserve">Newkirk Plaza</t>
  </si>
  <si>
    <t xml:space="preserve">D32</t>
  </si>
  <si>
    <t xml:space="preserve">Avenue H</t>
  </si>
  <si>
    <t xml:space="preserve">D33</t>
  </si>
  <si>
    <t xml:space="preserve">Avenue J</t>
  </si>
  <si>
    <t xml:space="preserve">D34</t>
  </si>
  <si>
    <t xml:space="preserve">Avenue M</t>
  </si>
  <si>
    <t xml:space="preserve">D35</t>
  </si>
  <si>
    <t xml:space="preserve">Kings Hwy</t>
  </si>
  <si>
    <t xml:space="preserve">D37</t>
  </si>
  <si>
    <t xml:space="preserve">Avenue U</t>
  </si>
  <si>
    <t xml:space="preserve">D38</t>
  </si>
  <si>
    <t xml:space="preserve">Neck Rd</t>
  </si>
  <si>
    <t xml:space="preserve">D39</t>
  </si>
  <si>
    <t xml:space="preserve">Sheepshead Bay</t>
  </si>
  <si>
    <t xml:space="preserve">D40</t>
  </si>
  <si>
    <t xml:space="preserve">Brighton Beach</t>
  </si>
  <si>
    <t xml:space="preserve">D41</t>
  </si>
  <si>
    <t xml:space="preserve">Ocean Pkwy</t>
  </si>
  <si>
    <t xml:space="preserve">D42</t>
  </si>
  <si>
    <t xml:space="preserve">W 8 St-NY Aquarium</t>
  </si>
  <si>
    <t xml:space="preserve">D43</t>
  </si>
  <si>
    <t xml:space="preserve">Coney Island-Stillwell Av</t>
  </si>
  <si>
    <t xml:space="preserve">E01</t>
  </si>
  <si>
    <t xml:space="preserve">World Trade Center</t>
  </si>
  <si>
    <t xml:space="preserve">F01</t>
  </si>
  <si>
    <t xml:space="preserve">Jamaica-179 St</t>
  </si>
  <si>
    <t xml:space="preserve">F02</t>
  </si>
  <si>
    <t xml:space="preserve">169 St</t>
  </si>
  <si>
    <t xml:space="preserve">F03</t>
  </si>
  <si>
    <t xml:space="preserve">Parsons Blvd</t>
  </si>
  <si>
    <t xml:space="preserve">F04</t>
  </si>
  <si>
    <t xml:space="preserve">Sutphin Blvd</t>
  </si>
  <si>
    <t xml:space="preserve">F05</t>
  </si>
  <si>
    <t xml:space="preserve">Briarwood</t>
  </si>
  <si>
    <t xml:space="preserve">F06</t>
  </si>
  <si>
    <t xml:space="preserve">Kew Gardens-Union Tpke</t>
  </si>
  <si>
    <t xml:space="preserve">F07</t>
  </si>
  <si>
    <t xml:space="preserve">75 Av</t>
  </si>
  <si>
    <t xml:space="preserve">F09</t>
  </si>
  <si>
    <t xml:space="preserve">Court Sq-23 St</t>
  </si>
  <si>
    <t xml:space="preserve">F11</t>
  </si>
  <si>
    <t xml:space="preserve">Lexington Av/53 St</t>
  </si>
  <si>
    <t xml:space="preserve">F12</t>
  </si>
  <si>
    <t xml:space="preserve">5 Av/53 St</t>
  </si>
  <si>
    <t xml:space="preserve">F15</t>
  </si>
  <si>
    <t xml:space="preserve">Delancey St-Essex St</t>
  </si>
  <si>
    <t xml:space="preserve">LINK_F15</t>
  </si>
  <si>
    <t xml:space="preserve">F14</t>
  </si>
  <si>
    <t xml:space="preserve">2 Av</t>
  </si>
  <si>
    <t xml:space="preserve">F16</t>
  </si>
  <si>
    <t xml:space="preserve">East Broadway</t>
  </si>
  <si>
    <t xml:space="preserve">F18</t>
  </si>
  <si>
    <t xml:space="preserve">York St</t>
  </si>
  <si>
    <t xml:space="preserve">F20</t>
  </si>
  <si>
    <t xml:space="preserve">F21</t>
  </si>
  <si>
    <t xml:space="preserve">Carroll St</t>
  </si>
  <si>
    <t xml:space="preserve">F23</t>
  </si>
  <si>
    <t xml:space="preserve">4 Av-9 St</t>
  </si>
  <si>
    <t xml:space="preserve">LINK_F23</t>
  </si>
  <si>
    <t xml:space="preserve">F22</t>
  </si>
  <si>
    <t xml:space="preserve">Smith-9 Sts</t>
  </si>
  <si>
    <t xml:space="preserve">F24</t>
  </si>
  <si>
    <t xml:space="preserve">F25</t>
  </si>
  <si>
    <t xml:space="preserve">15 St-Prospect Park</t>
  </si>
  <si>
    <t xml:space="preserve">F26</t>
  </si>
  <si>
    <t xml:space="preserve">F27</t>
  </si>
  <si>
    <t xml:space="preserve">F29</t>
  </si>
  <si>
    <t xml:space="preserve">Ditmas Av</t>
  </si>
  <si>
    <t xml:space="preserve">F30</t>
  </si>
  <si>
    <t xml:space="preserve">F31</t>
  </si>
  <si>
    <t xml:space="preserve">Avenue I</t>
  </si>
  <si>
    <t xml:space="preserve">F32</t>
  </si>
  <si>
    <t xml:space="preserve">F33</t>
  </si>
  <si>
    <t xml:space="preserve">Avenue N</t>
  </si>
  <si>
    <t xml:space="preserve">F34</t>
  </si>
  <si>
    <t xml:space="preserve">Avenue P</t>
  </si>
  <si>
    <t xml:space="preserve">F35</t>
  </si>
  <si>
    <t xml:space="preserve">F36</t>
  </si>
  <si>
    <t xml:space="preserve">F38</t>
  </si>
  <si>
    <t xml:space="preserve">Avenue X</t>
  </si>
  <si>
    <t xml:space="preserve">F39</t>
  </si>
  <si>
    <t xml:space="preserve">Neptune Av</t>
  </si>
  <si>
    <t xml:space="preserve">G05</t>
  </si>
  <si>
    <t xml:space="preserve">Jamaica Center-Parsons/Archer</t>
  </si>
  <si>
    <t xml:space="preserve">G06</t>
  </si>
  <si>
    <t xml:space="preserve">Sutphin Blvd-Archer Av-JFK Airport</t>
  </si>
  <si>
    <t xml:space="preserve">G07</t>
  </si>
  <si>
    <t xml:space="preserve">Jamaica-Van Wyck</t>
  </si>
  <si>
    <t xml:space="preserve">G08</t>
  </si>
  <si>
    <t xml:space="preserve">Forest Hills-71 Av</t>
  </si>
  <si>
    <t xml:space="preserve">G09</t>
  </si>
  <si>
    <t xml:space="preserve">67 Av</t>
  </si>
  <si>
    <t xml:space="preserve">G10</t>
  </si>
  <si>
    <t xml:space="preserve">63 Dr-Rego Park</t>
  </si>
  <si>
    <t xml:space="preserve">G11</t>
  </si>
  <si>
    <t xml:space="preserve">Woodhaven Blvd</t>
  </si>
  <si>
    <t xml:space="preserve">G12</t>
  </si>
  <si>
    <t xml:space="preserve">Grand Av-Newtown</t>
  </si>
  <si>
    <t xml:space="preserve">G13</t>
  </si>
  <si>
    <t xml:space="preserve">Elmhurst Av</t>
  </si>
  <si>
    <t xml:space="preserve">G14</t>
  </si>
  <si>
    <t xml:space="preserve">Jackson Hts-Roosevelt Av</t>
  </si>
  <si>
    <t xml:space="preserve">G15</t>
  </si>
  <si>
    <t xml:space="preserve">65 St</t>
  </si>
  <si>
    <t xml:space="preserve">G16</t>
  </si>
  <si>
    <t xml:space="preserve">Northern Blvd</t>
  </si>
  <si>
    <t xml:space="preserve">G18</t>
  </si>
  <si>
    <t xml:space="preserve">46 St</t>
  </si>
  <si>
    <t xml:space="preserve">G19</t>
  </si>
  <si>
    <t xml:space="preserve">Steinway St</t>
  </si>
  <si>
    <t xml:space="preserve">G20</t>
  </si>
  <si>
    <t xml:space="preserve">36 St</t>
  </si>
  <si>
    <t xml:space="preserve">G21</t>
  </si>
  <si>
    <t xml:space="preserve">Queens Plaza</t>
  </si>
  <si>
    <t xml:space="preserve">G22</t>
  </si>
  <si>
    <t xml:space="preserve">G24</t>
  </si>
  <si>
    <t xml:space="preserve">21 St</t>
  </si>
  <si>
    <t xml:space="preserve">G26</t>
  </si>
  <si>
    <t xml:space="preserve">Greenpoint Av</t>
  </si>
  <si>
    <t xml:space="preserve">G29</t>
  </si>
  <si>
    <t xml:space="preserve">Metropolitan Av</t>
  </si>
  <si>
    <t xml:space="preserve">LINK_G29</t>
  </si>
  <si>
    <t xml:space="preserve">G28</t>
  </si>
  <si>
    <t xml:space="preserve">Nassau Av</t>
  </si>
  <si>
    <t xml:space="preserve">G30</t>
  </si>
  <si>
    <t xml:space="preserve">Broadway</t>
  </si>
  <si>
    <t xml:space="preserve">G31</t>
  </si>
  <si>
    <t xml:space="preserve">Flushing Av</t>
  </si>
  <si>
    <t xml:space="preserve">G32</t>
  </si>
  <si>
    <t xml:space="preserve">Myrtle-Willoughby Avs</t>
  </si>
  <si>
    <t xml:space="preserve">G33</t>
  </si>
  <si>
    <t xml:space="preserve">Bedford-Nostrand Avs</t>
  </si>
  <si>
    <t xml:space="preserve">G34</t>
  </si>
  <si>
    <t xml:space="preserve">Classon Av</t>
  </si>
  <si>
    <t xml:space="preserve">G35</t>
  </si>
  <si>
    <t xml:space="preserve">G36</t>
  </si>
  <si>
    <t xml:space="preserve">H01</t>
  </si>
  <si>
    <t xml:space="preserve">Aqueduct Racetrack</t>
  </si>
  <si>
    <t xml:space="preserve">H02</t>
  </si>
  <si>
    <t xml:space="preserve">Aqueduct-N Conduit Av</t>
  </si>
  <si>
    <t xml:space="preserve">H03</t>
  </si>
  <si>
    <t xml:space="preserve">Howard Beach-JFK Airport</t>
  </si>
  <si>
    <t xml:space="preserve">H04</t>
  </si>
  <si>
    <t xml:space="preserve">Broad Channel</t>
  </si>
  <si>
    <t xml:space="preserve">LINK_H04</t>
  </si>
  <si>
    <t xml:space="preserve">H06</t>
  </si>
  <si>
    <t xml:space="preserve">Beach 67 St</t>
  </si>
  <si>
    <t xml:space="preserve">H07</t>
  </si>
  <si>
    <t xml:space="preserve">Beach 60 St</t>
  </si>
  <si>
    <t xml:space="preserve">H08</t>
  </si>
  <si>
    <t xml:space="preserve">Beach 44 St</t>
  </si>
  <si>
    <t xml:space="preserve">H09</t>
  </si>
  <si>
    <t xml:space="preserve">Beach 36 St</t>
  </si>
  <si>
    <t xml:space="preserve">H10</t>
  </si>
  <si>
    <t xml:space="preserve">Beach 25 St</t>
  </si>
  <si>
    <t xml:space="preserve">H11</t>
  </si>
  <si>
    <t xml:space="preserve">Far Rockaway-Mott Av</t>
  </si>
  <si>
    <t xml:space="preserve">H12</t>
  </si>
  <si>
    <t xml:space="preserve">Beach 90 St</t>
  </si>
  <si>
    <t xml:space="preserve">H13</t>
  </si>
  <si>
    <t xml:space="preserve">Beach 98 St</t>
  </si>
  <si>
    <t xml:space="preserve">H14</t>
  </si>
  <si>
    <t xml:space="preserve">Beach 105 St</t>
  </si>
  <si>
    <t xml:space="preserve">H15</t>
  </si>
  <si>
    <t xml:space="preserve">Rockaway Park-Beach 116 St</t>
  </si>
  <si>
    <t xml:space="preserve">H19</t>
  </si>
  <si>
    <t xml:space="preserve">J12</t>
  </si>
  <si>
    <t xml:space="preserve">121 St</t>
  </si>
  <si>
    <t xml:space="preserve">J13</t>
  </si>
  <si>
    <t xml:space="preserve">J14</t>
  </si>
  <si>
    <t xml:space="preserve">J15</t>
  </si>
  <si>
    <t xml:space="preserve">J16</t>
  </si>
  <si>
    <t xml:space="preserve">85 St-Forest Pkwy</t>
  </si>
  <si>
    <t xml:space="preserve">J17</t>
  </si>
  <si>
    <t xml:space="preserve">75 St-Elderts Ln</t>
  </si>
  <si>
    <t xml:space="preserve">J19</t>
  </si>
  <si>
    <t xml:space="preserve">Cypress Hills</t>
  </si>
  <si>
    <t xml:space="preserve">J20</t>
  </si>
  <si>
    <t xml:space="preserve">Crescent St</t>
  </si>
  <si>
    <t xml:space="preserve">J21</t>
  </si>
  <si>
    <t xml:space="preserve">Norwood Av</t>
  </si>
  <si>
    <t xml:space="preserve">J22</t>
  </si>
  <si>
    <t xml:space="preserve">Cleveland St</t>
  </si>
  <si>
    <t xml:space="preserve">J23</t>
  </si>
  <si>
    <t xml:space="preserve">J27</t>
  </si>
  <si>
    <t xml:space="preserve">J24</t>
  </si>
  <si>
    <t xml:space="preserve">Alabama Av</t>
  </si>
  <si>
    <t xml:space="preserve">J28</t>
  </si>
  <si>
    <t xml:space="preserve">Chauncey St</t>
  </si>
  <si>
    <t xml:space="preserve">J29</t>
  </si>
  <si>
    <t xml:space="preserve">Halsey St</t>
  </si>
  <si>
    <t xml:space="preserve">J30</t>
  </si>
  <si>
    <t xml:space="preserve">Gates Av</t>
  </si>
  <si>
    <t xml:space="preserve">L01</t>
  </si>
  <si>
    <t xml:space="preserve">8 Av</t>
  </si>
  <si>
    <t xml:space="preserve">L02</t>
  </si>
  <si>
    <t xml:space="preserve">6 Av</t>
  </si>
  <si>
    <t xml:space="preserve">L03</t>
  </si>
  <si>
    <t xml:space="preserve">J31</t>
  </si>
  <si>
    <t xml:space="preserve">Kosciuszko St</t>
  </si>
  <si>
    <t xml:space="preserve">L05</t>
  </si>
  <si>
    <t xml:space="preserve">3 Av</t>
  </si>
  <si>
    <t xml:space="preserve">L06</t>
  </si>
  <si>
    <t xml:space="preserve">1 Av</t>
  </si>
  <si>
    <t xml:space="preserve">L10</t>
  </si>
  <si>
    <t xml:space="preserve">Lorimer St</t>
  </si>
  <si>
    <t xml:space="preserve">L08</t>
  </si>
  <si>
    <t xml:space="preserve">Bedford Av</t>
  </si>
  <si>
    <t xml:space="preserve">L11</t>
  </si>
  <si>
    <t xml:space="preserve">Graham Av</t>
  </si>
  <si>
    <t xml:space="preserve">L12</t>
  </si>
  <si>
    <t xml:space="preserve">L13</t>
  </si>
  <si>
    <t xml:space="preserve">Montrose Av</t>
  </si>
  <si>
    <t xml:space="preserve">L14</t>
  </si>
  <si>
    <t xml:space="preserve">Morgan Av</t>
  </si>
  <si>
    <t xml:space="preserve">L15</t>
  </si>
  <si>
    <t xml:space="preserve">Jefferson St</t>
  </si>
  <si>
    <t xml:space="preserve">L17</t>
  </si>
  <si>
    <t xml:space="preserve">Myrtle-Wyckoff Avs</t>
  </si>
  <si>
    <t xml:space="preserve">LINK_L17</t>
  </si>
  <si>
    <t xml:space="preserve">L16</t>
  </si>
  <si>
    <t xml:space="preserve">DeKalb Av</t>
  </si>
  <si>
    <t xml:space="preserve">L19</t>
  </si>
  <si>
    <t xml:space="preserve">L20</t>
  </si>
  <si>
    <t xml:space="preserve">Wilson Av</t>
  </si>
  <si>
    <t xml:space="preserve">L22</t>
  </si>
  <si>
    <t xml:space="preserve">L21</t>
  </si>
  <si>
    <t xml:space="preserve">Bushwick Av-Aberdeen St</t>
  </si>
  <si>
    <t xml:space="preserve">L24</t>
  </si>
  <si>
    <t xml:space="preserve">Atlantic Av</t>
  </si>
  <si>
    <t xml:space="preserve">L25</t>
  </si>
  <si>
    <t xml:space="preserve">Sutter Av</t>
  </si>
  <si>
    <t xml:space="preserve">L26</t>
  </si>
  <si>
    <t xml:space="preserve">Livonia Av</t>
  </si>
  <si>
    <t xml:space="preserve">L27</t>
  </si>
  <si>
    <t xml:space="preserve">L28</t>
  </si>
  <si>
    <t xml:space="preserve">East 105 St</t>
  </si>
  <si>
    <t xml:space="preserve">L29</t>
  </si>
  <si>
    <t xml:space="preserve">Canarsie-Rockaway Pkwy</t>
  </si>
  <si>
    <t xml:space="preserve">M01</t>
  </si>
  <si>
    <t xml:space="preserve">Middle Village-Metropolitan Av</t>
  </si>
  <si>
    <t xml:space="preserve">M04</t>
  </si>
  <si>
    <t xml:space="preserve">Fresh Pond Rd</t>
  </si>
  <si>
    <t xml:space="preserve">M05</t>
  </si>
  <si>
    <t xml:space="preserve">Forest Av</t>
  </si>
  <si>
    <t xml:space="preserve">M08</t>
  </si>
  <si>
    <t xml:space="preserve">M06</t>
  </si>
  <si>
    <t xml:space="preserve">Seneca Av</t>
  </si>
  <si>
    <t xml:space="preserve">M09</t>
  </si>
  <si>
    <t xml:space="preserve">Knickerbocker Av</t>
  </si>
  <si>
    <t xml:space="preserve">M10</t>
  </si>
  <si>
    <t xml:space="preserve">Central Av</t>
  </si>
  <si>
    <t xml:space="preserve">M11</t>
  </si>
  <si>
    <t xml:space="preserve">Myrtle Av</t>
  </si>
  <si>
    <t xml:space="preserve">M12</t>
  </si>
  <si>
    <t xml:space="preserve">M13</t>
  </si>
  <si>
    <t xml:space="preserve">M14</t>
  </si>
  <si>
    <t xml:space="preserve">Hewes St</t>
  </si>
  <si>
    <t xml:space="preserve">M18</t>
  </si>
  <si>
    <t xml:space="preserve">M16</t>
  </si>
  <si>
    <t xml:space="preserve">Marcy Av</t>
  </si>
  <si>
    <t xml:space="preserve">M19</t>
  </si>
  <si>
    <t xml:space="preserve">Bowery</t>
  </si>
  <si>
    <t xml:space="preserve">M21</t>
  </si>
  <si>
    <t xml:space="preserve">M20</t>
  </si>
  <si>
    <t xml:space="preserve">M22</t>
  </si>
  <si>
    <t xml:space="preserve">M23</t>
  </si>
  <si>
    <t xml:space="preserve">Broad St</t>
  </si>
  <si>
    <t xml:space="preserve">N02</t>
  </si>
  <si>
    <t xml:space="preserve">N04</t>
  </si>
  <si>
    <t xml:space="preserve">New Utrecht Av</t>
  </si>
  <si>
    <t xml:space="preserve">N03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</si>
  <si>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</si>
  <si>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</si>
  <si>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</si>
  <si>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</si>
  <si>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</si>
  <si>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</si>
  <si>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N12</t>
  </si>
  <si>
    <t xml:space="preserve">S.B. Coney Island</t>
  </si>
  <si>
    <t xml:space="preserve">Q01</t>
  </si>
  <si>
    <t xml:space="preserve">Q03</t>
  </si>
  <si>
    <t xml:space="preserve">Q04</t>
  </si>
  <si>
    <t xml:space="preserve">Q05</t>
  </si>
  <si>
    <t xml:space="preserve">R01</t>
  </si>
  <si>
    <t xml:space="preserve">Astoria-Ditmars Blvd</t>
  </si>
  <si>
    <t xml:space="preserve">R03</t>
  </si>
  <si>
    <t xml:space="preserve">Astoria Blvd</t>
  </si>
  <si>
    <t xml:space="preserve">R04</t>
  </si>
  <si>
    <t xml:space="preserve">30 Av</t>
  </si>
  <si>
    <t xml:space="preserve">R05</t>
  </si>
  <si>
    <t xml:space="preserve">R06</t>
  </si>
  <si>
    <t xml:space="preserve">36 Av</t>
  </si>
  <si>
    <t xml:space="preserve">R09</t>
  </si>
  <si>
    <t xml:space="preserve">R08</t>
  </si>
  <si>
    <t xml:space="preserve">39 Av-Dutch Kills</t>
  </si>
  <si>
    <t xml:space="preserve">R11</t>
  </si>
  <si>
    <t xml:space="preserve">Lexington Av/59 St</t>
  </si>
  <si>
    <t xml:space="preserve">R13</t>
  </si>
  <si>
    <t xml:space="preserve">5 Av/59 St</t>
  </si>
  <si>
    <t xml:space="preserve">R14</t>
  </si>
  <si>
    <t xml:space="preserve">57 St-7 Av</t>
  </si>
  <si>
    <t xml:space="preserve">R15</t>
  </si>
  <si>
    <t xml:space="preserve">49 St</t>
  </si>
  <si>
    <t xml:space="preserve">R17</t>
  </si>
  <si>
    <t xml:space="preserve">R16</t>
  </si>
  <si>
    <t xml:space="preserve">R18</t>
  </si>
  <si>
    <t xml:space="preserve">R20</t>
  </si>
  <si>
    <t xml:space="preserve">R19</t>
  </si>
  <si>
    <t xml:space="preserve">R21</t>
  </si>
  <si>
    <t xml:space="preserve">8 St-NYU</t>
  </si>
  <si>
    <t xml:space="preserve">R22</t>
  </si>
  <si>
    <t xml:space="preserve">Prince St</t>
  </si>
  <si>
    <t xml:space="preserve">R23</t>
  </si>
  <si>
    <t xml:space="preserve">R24</t>
  </si>
  <si>
    <t xml:space="preserve">City Hall</t>
  </si>
  <si>
    <t xml:space="preserve">R25</t>
  </si>
  <si>
    <t xml:space="preserve">Cortlandt St</t>
  </si>
  <si>
    <t xml:space="preserve">R26</t>
  </si>
  <si>
    <t xml:space="preserve">R28</t>
  </si>
  <si>
    <t xml:space="preserve">Court St</t>
  </si>
  <si>
    <t xml:space="preserve">R29</t>
  </si>
  <si>
    <t xml:space="preserve">R27</t>
  </si>
  <si>
    <t xml:space="preserve">Whitehall St-South Ferry</t>
  </si>
  <si>
    <t xml:space="preserve">R31</t>
  </si>
  <si>
    <t xml:space="preserve">R30</t>
  </si>
  <si>
    <t xml:space="preserve">R33</t>
  </si>
  <si>
    <t xml:space="preserve">LINK_R33</t>
  </si>
  <si>
    <t xml:space="preserve">R32</t>
  </si>
  <si>
    <t xml:space="preserve">Union St</t>
  </si>
  <si>
    <t xml:space="preserve">R34</t>
  </si>
  <si>
    <t xml:space="preserve">R35</t>
  </si>
  <si>
    <t xml:space="preserve">25 St</t>
  </si>
  <si>
    <t xml:space="preserve">R36</t>
  </si>
  <si>
    <t xml:space="preserve">R39</t>
  </si>
  <si>
    <t xml:space="preserve">45 St</t>
  </si>
  <si>
    <t xml:space="preserve">R40</t>
  </si>
  <si>
    <t xml:space="preserve">53 St</t>
  </si>
  <si>
    <t xml:space="preserve">R41</t>
  </si>
  <si>
    <t xml:space="preserve">R42</t>
  </si>
  <si>
    <t xml:space="preserve">Bay Ridge Av</t>
  </si>
  <si>
    <t xml:space="preserve">R43</t>
  </si>
  <si>
    <t xml:space="preserve">R44</t>
  </si>
  <si>
    <t xml:space="preserve">S01</t>
  </si>
  <si>
    <t xml:space="preserve">R45</t>
  </si>
  <si>
    <t xml:space="preserve">Bay Ridge-95 St</t>
  </si>
  <si>
    <t xml:space="preserve">S04</t>
  </si>
  <si>
    <t xml:space="preserve">Botanic Garden</t>
  </si>
  <si>
    <t xml:space="preserve">S03</t>
  </si>
  <si>
    <t xml:space="preserve">Park Pl</t>
  </si>
  <si>
    <t xml:space="preserve">S09</t>
  </si>
  <si>
    <t xml:space="preserve">Tottenville</t>
  </si>
  <si>
    <t xml:space="preserve">S11</t>
  </si>
  <si>
    <t xml:space="preserve">Arthur Kill</t>
  </si>
  <si>
    <t xml:space="preserve">S13</t>
  </si>
  <si>
    <t xml:space="preserve">Richmond Valley</t>
  </si>
  <si>
    <t xml:space="preserve">S14</t>
  </si>
  <si>
    <t xml:space="preserve">Pleasant Plains</t>
  </si>
  <si>
    <t xml:space="preserve">S15</t>
  </si>
  <si>
    <t xml:space="preserve">Prince's Bay</t>
  </si>
  <si>
    <t xml:space="preserve">S16</t>
  </si>
  <si>
    <t xml:space="preserve">Huguenot</t>
  </si>
  <si>
    <t xml:space="preserve">S17</t>
  </si>
  <si>
    <t xml:space="preserve">Annadale</t>
  </si>
  <si>
    <t xml:space="preserve">S18</t>
  </si>
  <si>
    <t xml:space="preserve">Eltingville</t>
  </si>
  <si>
    <t xml:space="preserve">S19</t>
  </si>
  <si>
    <t xml:space="preserve">Great Kills</t>
  </si>
  <si>
    <t xml:space="preserve">S20</t>
  </si>
  <si>
    <t xml:space="preserve">Bay Terrace</t>
  </si>
  <si>
    <t xml:space="preserve">S21</t>
  </si>
  <si>
    <t xml:space="preserve">Oakwood Heights</t>
  </si>
  <si>
    <t xml:space="preserve">S22</t>
  </si>
  <si>
    <t xml:space="preserve">New Dorp</t>
  </si>
  <si>
    <t xml:space="preserve">S23</t>
  </si>
  <si>
    <t xml:space="preserve">Grant City</t>
  </si>
  <si>
    <t xml:space="preserve">S24</t>
  </si>
  <si>
    <t xml:space="preserve">Jefferson Av</t>
  </si>
  <si>
    <t xml:space="preserve">S25</t>
  </si>
  <si>
    <t xml:space="preserve">Dongan Hills</t>
  </si>
  <si>
    <t xml:space="preserve">S26</t>
  </si>
  <si>
    <t xml:space="preserve">Old Town</t>
  </si>
  <si>
    <t xml:space="preserve">S27</t>
  </si>
  <si>
    <t xml:space="preserve">Grasmere</t>
  </si>
  <si>
    <t xml:space="preserve">S28</t>
  </si>
  <si>
    <t xml:space="preserve">Clifton</t>
  </si>
  <si>
    <t xml:space="preserve">S29</t>
  </si>
  <si>
    <t xml:space="preserve">Stapleton</t>
  </si>
  <si>
    <t xml:space="preserve">S30</t>
  </si>
  <si>
    <t xml:space="preserve">Tompkinsville</t>
  </si>
  <si>
    <t xml:space="preserve">S31</t>
  </si>
  <si>
    <t xml:space="preserve">St George</t>
  </si>
  <si>
    <t xml:space="preserve">COUNTA of rider_id</t>
  </si>
  <si>
    <t xml:space="preserve">Total Result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</si>
</sst>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%"/>
    <numFmt numFmtId="167" formatCode="m/d/yyyy"/>
    <numFmt numFmtId="168" formatCode="0"/>
    <numFmt numFmtId="169" formatCode="m/d/yy"/>
    <numFmt numFmtId="170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5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78" createdVersion="3">
  <cacheSource type="worksheet">
    <worksheetSource ref="A1:O479" sheet="GTFS"/>
  </cacheSource>
  <cacheFields count="15">
    <cacheField name="stop_id" numFmtId="0">
      <sharedItems containsMixedTypes="1" containsNumber="1" containsInteger="1" minValue="101" maxValue="902" count="478">
        <n v="101"/>
        <n v="103"/>
        <n v="104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2"/>
        <n v="201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301"/>
        <n v="302"/>
        <n v="401"/>
        <n v="402"/>
        <n v="405"/>
        <n v="406"/>
        <n v="407"/>
        <n v="408"/>
        <n v="409"/>
        <n v="410"/>
        <n v="411"/>
        <n v="412"/>
        <n v="413"/>
        <n v="414"/>
        <n v="415"/>
        <n v="416"/>
        <n v="418"/>
        <n v="419"/>
        <n v="420"/>
        <n v="423"/>
        <n v="501"/>
        <n v="502"/>
        <n v="503"/>
        <n v="504"/>
        <n v="505"/>
        <n v="601"/>
        <n v="602"/>
        <n v="603"/>
        <n v="604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701"/>
        <n v="702"/>
        <n v="705"/>
        <n v="706"/>
        <n v="707"/>
        <n v="708"/>
        <n v="709"/>
        <n v="710"/>
        <n v="711"/>
        <n v="712"/>
        <n v="713"/>
        <n v="714"/>
        <n v="715"/>
        <n v="716"/>
        <n v="718"/>
        <n v="719"/>
        <n v="720"/>
        <n v="721"/>
        <n v="723"/>
        <n v="724"/>
        <n v="725"/>
        <n v="726"/>
        <n v="901"/>
        <n v="902"/>
        <s v="A02"/>
        <s v="A03"/>
        <s v="A05"/>
        <s v="A06"/>
        <s v="A07"/>
        <s v="A09"/>
        <s v="A10"/>
        <s v="A11"/>
        <s v="A12"/>
        <s v="A14"/>
        <s v="A15"/>
        <s v="A16"/>
        <s v="A17"/>
        <s v="A18"/>
        <s v="A19"/>
        <s v="A20"/>
        <s v="A21"/>
        <s v="A22"/>
        <s v="A24"/>
        <s v="A25"/>
        <s v="A27"/>
        <s v="A28"/>
        <s v="A30"/>
        <s v="A31"/>
        <s v="A32"/>
        <s v="A33"/>
        <s v="A34"/>
        <s v="A36"/>
        <s v="A38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7"/>
        <s v="A59"/>
        <s v="A60"/>
        <s v="A61"/>
        <s v="A63"/>
        <s v="A64"/>
        <s v="A65"/>
        <s v="B04"/>
        <s v="B06"/>
        <s v="B08"/>
        <s v="B10"/>
        <s v="B12"/>
        <s v="B13"/>
        <s v="B14"/>
        <s v="B15"/>
        <s v="B16"/>
        <s v="B17"/>
        <s v="B18"/>
        <s v="B19"/>
        <s v="B20"/>
        <s v="B21"/>
        <s v="B22"/>
        <s v="B23"/>
        <s v="D01"/>
        <s v="D03"/>
        <s v="D04"/>
        <s v="D05"/>
        <s v="D06"/>
        <s v="D07"/>
        <s v="D08"/>
        <s v="D09"/>
        <s v="D10"/>
        <s v="D11"/>
        <s v="D12"/>
        <s v="D13"/>
        <s v="D14"/>
        <s v="D15"/>
        <s v="D16"/>
        <s v="D17"/>
        <s v="D18"/>
        <s v="D19"/>
        <s v="D20"/>
        <s v="D21"/>
        <s v="D22"/>
        <s v="D24"/>
        <s v="D25"/>
        <s v="D26"/>
        <s v="D27"/>
        <s v="D28"/>
        <s v="D29"/>
        <s v="D30"/>
        <s v="D31"/>
        <s v="D32"/>
        <s v="D33"/>
        <s v="D34"/>
        <s v="D35"/>
        <s v="D37"/>
        <s v="D38"/>
        <s v="D39"/>
        <s v="D40"/>
        <s v="D41"/>
        <s v="D42"/>
        <s v="D43"/>
        <s v="E01"/>
        <s v="F01"/>
        <s v="F02"/>
        <s v="F03"/>
        <s v="F04"/>
        <s v="F05"/>
        <s v="F06"/>
        <s v="F07"/>
        <s v="F09"/>
        <s v="F11"/>
        <s v="F12"/>
        <s v="F14"/>
        <s v="F15"/>
        <s v="F16"/>
        <s v="F18"/>
        <s v="F20"/>
        <s v="F21"/>
        <s v="F22"/>
        <s v="F23"/>
        <s v="F24"/>
        <s v="F25"/>
        <s v="F26"/>
        <s v="F27"/>
        <s v="F29"/>
        <s v="F30"/>
        <s v="F31"/>
        <s v="F32"/>
        <s v="F33"/>
        <s v="F34"/>
        <s v="F35"/>
        <s v="F36"/>
        <s v="F38"/>
        <s v="F39"/>
        <s v="G05"/>
        <s v="G06"/>
        <s v="G07"/>
        <s v="G08"/>
        <s v="G09"/>
        <s v="G10"/>
        <s v="G11"/>
        <s v="G12"/>
        <s v="G13"/>
        <s v="G14"/>
        <s v="G15"/>
        <s v="G16"/>
        <s v="G18"/>
        <s v="G19"/>
        <s v="G20"/>
        <s v="G21"/>
        <s v="G22"/>
        <s v="G24"/>
        <s v="G26"/>
        <s v="G28"/>
        <s v="G29"/>
        <s v="G30"/>
        <s v="G31"/>
        <s v="G32"/>
        <s v="G33"/>
        <s v="G34"/>
        <s v="G35"/>
        <s v="G36"/>
        <s v="H01"/>
        <s v="H02"/>
        <s v="H03"/>
        <s v="H04"/>
        <s v="H06"/>
        <s v="H07"/>
        <s v="H08"/>
        <s v="H09"/>
        <s v="H10"/>
        <s v="H11"/>
        <s v="H12"/>
        <s v="H13"/>
        <s v="H14"/>
        <s v="H15"/>
        <s v="H19"/>
        <s v="J12"/>
        <s v="J13"/>
        <s v="J14"/>
        <s v="J15"/>
        <s v="J16"/>
        <s v="J17"/>
        <s v="J19"/>
        <s v="J20"/>
        <s v="J21"/>
        <s v="J22"/>
        <s v="J23"/>
        <s v="J24"/>
        <s v="J27"/>
        <s v="J28"/>
        <s v="J29"/>
        <s v="J30"/>
        <s v="J31"/>
        <s v="L01"/>
        <s v="L02"/>
        <s v="L03"/>
        <s v="L05"/>
        <s v="L06"/>
        <s v="L08"/>
        <s v="L10"/>
        <s v="L11"/>
        <s v="L12"/>
        <s v="L13"/>
        <s v="L14"/>
        <s v="L15"/>
        <s v="L16"/>
        <s v="L17"/>
        <s v="L19"/>
        <s v="L20"/>
        <s v="L21"/>
        <s v="L22"/>
        <s v="L24"/>
        <s v="L25"/>
        <s v="L26"/>
        <s v="L27"/>
        <s v="L28"/>
        <s v="L29"/>
        <s v="M01"/>
        <s v="M04"/>
        <s v="M05"/>
        <s v="M06"/>
        <s v="M08"/>
        <s v="M09"/>
        <s v="M10"/>
        <s v="M11"/>
        <s v="M12"/>
        <s v="M13"/>
        <s v="M14"/>
        <s v="M16"/>
        <s v="M18"/>
        <s v="M19"/>
        <s v="M20"/>
        <s v="M21"/>
        <s v="M22"/>
        <s v="M23"/>
        <s v="N02"/>
        <s v="N03"/>
        <s v="N04"/>
        <s v="N05"/>
        <s v="N06"/>
        <s v="N07"/>
        <s v="N08"/>
        <s v="N09"/>
        <s v="N10"/>
        <s v="N12"/>
        <s v="Q01"/>
        <s v="Q03"/>
        <s v="Q04"/>
        <s v="Q05"/>
        <s v="R01"/>
        <s v="R03"/>
        <s v="R04"/>
        <s v="R05"/>
        <s v="R06"/>
        <s v="R08"/>
        <s v="R09"/>
        <s v="R11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9"/>
        <s v="R40"/>
        <s v="R41"/>
        <s v="R42"/>
        <s v="R43"/>
        <s v="R44"/>
        <s v="R45"/>
        <s v="S01"/>
        <s v="S03"/>
        <s v="S04"/>
      </sharedItems>
    </cacheField>
    <cacheField name="stop_name" numFmtId="0">
      <sharedItems count="359">
        <s v="1 Av"/>
        <s v="103 St"/>
        <s v="103 St-Corona Plaza"/>
        <s v="104 St"/>
        <s v="110 St"/>
        <s v="111 St"/>
        <s v="116 St"/>
        <s v="116 St-Columbia University"/>
        <s v="121 St"/>
        <s v="125 St"/>
        <s v="135 St"/>
        <s v="137 St-City College"/>
        <s v="138 St-Grand Concourse"/>
        <s v="14 St"/>
        <s v="14 St-Union Sq"/>
        <s v="145 St"/>
        <s v="149 St-Grand Concourse"/>
        <s v="15 St-Prospect Park"/>
        <s v="155 St"/>
        <s v="157 St"/>
        <s v="161 St-Yankee Stadium"/>
        <s v="163 St-Amsterdam Av"/>
        <s v="167 St"/>
        <s v="168 St"/>
        <s v="168 St-Washington Hts"/>
        <s v="169 St"/>
        <s v="170 St"/>
        <s v="174 St"/>
        <s v="174-175 Sts"/>
        <s v="175 St"/>
        <s v="176 St"/>
        <s v="18 Av"/>
        <s v="18 St"/>
        <s v="181 St"/>
        <s v="182-183 Sts"/>
        <s v="183 St"/>
        <s v="190 St"/>
        <s v="191 St"/>
        <s v="2 Av"/>
        <s v="20 Av"/>
        <s v="207 St"/>
        <s v="21 St"/>
        <s v="21 St-Queensbridge"/>
        <s v="215 St"/>
        <s v="219 St"/>
        <s v="225 St"/>
        <s v="23 St"/>
        <s v="231 St"/>
        <s v="233 St"/>
        <s v="238 St"/>
        <s v="25 Av"/>
        <s v="25 St"/>
        <s v="28 St"/>
        <s v="3 Av"/>
        <s v="3 Av-138 St"/>
        <s v="3 Av-149 St"/>
        <s v="30 Av"/>
        <s v="33 St"/>
        <s v="33 St-Rawson St"/>
        <s v="34 St-Herald Sq"/>
        <s v="34 St-Hudson Yards"/>
        <s v="34 St-Penn Station"/>
        <s v="36 Av"/>
        <s v="36 St"/>
        <s v="39 Av-Dutch Kills"/>
        <s v="4 Av-9 St"/>
        <s v="40 St-Lowery St"/>
        <s v="42 St-Bryant Pk"/>
        <s v="42 St-Port Authority Bus Terminal"/>
        <s v="45 St"/>
        <s v="46 St"/>
        <s v="46 St-Bliss St"/>
        <s v="47-50 Sts-Rockefeller Ctr"/>
        <s v="49 St"/>
        <s v="5 Av"/>
        <s v="5 Av/53 St"/>
        <s v="5 Av/59 St"/>
        <s v="50 St"/>
        <s v="51 St"/>
        <s v="52 St"/>
        <s v="53 St"/>
        <s v="55 St"/>
        <s v="57 St"/>
        <s v="57 St-7 Av"/>
        <s v="59 St"/>
        <s v="59 St-Columbus Circle"/>
        <s v="6 Av"/>
        <s v="61 St-Woodside"/>
        <s v="62 St"/>
        <s v="63 Dr-Rego Park"/>
        <s v="65 St"/>
        <s v="66 St-Lincoln Center"/>
        <s v="67 Av"/>
        <s v="68 St-Hunter College"/>
        <s v="69 St"/>
        <s v="7 Av"/>
        <s v="71 St"/>
        <s v="72 St"/>
        <s v="74 St-Broadway"/>
        <s v="75 Av"/>
        <s v="75 St-Elderts Ln"/>
        <s v="77 St"/>
        <s v="79 St"/>
        <s v="8 Av"/>
        <s v="8 St-NYU"/>
        <s v="80 St"/>
        <s v="81 St-Museum of Natural History"/>
        <s v="82 St-Jackson Hts"/>
        <s v="85 St-Forest Pkwy"/>
        <s v="86 St"/>
        <s v="88 St"/>
        <s v="9 Av"/>
        <s v="90 St-Elmhurst Av"/>
        <s v="96 St"/>
        <s v="Alabama Av"/>
        <s v="Allerton Av"/>
        <s v="Aqueduct Racetrack"/>
        <s v="Aqueduct-N Conduit Av"/>
        <s v="Astor Pl"/>
        <s v="Astoria Blvd"/>
        <s v="Astoria-Ditmars Blvd"/>
        <s v="Atlantic Av"/>
        <s v="Atlantic Av-Barclays Ctr"/>
        <s v="Avenue H"/>
        <s v="Avenue I"/>
        <s v="Avenue J"/>
        <s v="Avenue M"/>
        <s v="Avenue N"/>
        <s v="Avenue P"/>
        <s v="Avenue U"/>
        <s v="Avenue X"/>
        <s v="Bay 50 St"/>
        <s v="Bay Pkwy"/>
        <s v="Bay Ridge Av"/>
        <s v="Bay Ridge-95 St"/>
        <s v="Baychester Av"/>
        <s v="Beach 105 St"/>
        <s v="Beach 25 St"/>
        <s v="Beach 36 St"/>
        <s v="Beach 44 St"/>
        <s v="Beach 60 St"/>
        <s v="Beach 67 St"/>
        <s v="Beach 90 St"/>
        <s v="Beach 98 St"/>
        <s v="Bedford Av"/>
        <s v="Bedford Park Blvd"/>
        <s v="Bedford Park Blvd-Lehman College"/>
        <s v="Bedford-Nostrand Avs"/>
        <s v="Bergen St"/>
        <s v="Beverley Rd"/>
        <s v="Beverly Rd"/>
        <s v="Bleecker St"/>
        <s v="Borough Hall"/>
        <s v="Botanic Garden"/>
        <s v="Bowery"/>
        <s v="Bowling Green"/>
        <s v="Briarwood"/>
        <s v="Brighton Beach"/>
        <s v="Broad Channel"/>
        <s v="Broad St"/>
        <s v="Broadway"/>
        <s v="Broadway Junction"/>
        <s v="Broadway-Lafayette St"/>
        <s v="Bronx Park East"/>
        <s v="Brook Av"/>
        <s v="Brooklyn Bridge-City Hall"/>
        <s v="Buhre Av"/>
        <s v="Burke Av"/>
        <s v="Burnside Av"/>
        <s v="Bushwick Av-Aberdeen St"/>
        <s v="Canal St"/>
        <s v="Canarsie-Rockaway Pkwy"/>
        <s v="Carroll St"/>
        <s v="Castle Hill Av"/>
        <s v="Cathedral Pkwy (110 St)"/>
        <s v="Central Av"/>
        <s v="Central Park North (110 St)"/>
        <s v="Chambers St"/>
        <s v="Chauncey St"/>
        <s v="Christopher St-Sheridan Sq"/>
        <s v="Church Av"/>
        <s v="City Hall"/>
        <s v="Clark St"/>
        <s v="Classon Av"/>
        <s v="Cleveland St"/>
        <s v="Clinton-Washington Avs"/>
        <s v="Coney Island-Stillwell Av"/>
        <s v="Cortelyou Rd"/>
        <s v="Cortlandt St"/>
        <s v="Court Sq"/>
        <s v="Court Sq-23 St"/>
        <s v="Court St"/>
        <s v="Crescent St"/>
        <s v="Crown Hts-Utica Av"/>
        <s v="Cypress Av"/>
        <s v="Cypress Hills"/>
        <s v="DeKalb Av"/>
        <s v="Delancey St-Essex St"/>
        <s v="Ditmas Av"/>
        <s v="Dyckman St"/>
        <s v="E 143 St-St Mary's St"/>
        <s v="E 149 St"/>
        <s v="E 180 St"/>
        <s v="East 105 St"/>
        <s v="East Broadway"/>
        <s v="Eastchester-Dyre Av"/>
        <s v="Eastern Pkwy-Brooklyn Museum"/>
        <s v="Elder Av"/>
        <s v="Elmhurst Av"/>
        <s v="Euclid Av"/>
        <s v="Far Rockaway-Mott Av"/>
        <s v="Flatbush Av-Brooklyn College"/>
        <s v="Flushing Av"/>
        <s v="Flushing-Main St"/>
        <s v="Fordham Rd"/>
        <s v="Forest Av"/>
        <s v="Forest Hills-71 Av"/>
        <s v="Fort Hamilton Pkwy"/>
        <s v="Franklin Av"/>
        <s v="Franklin Av-Medgar Evers College"/>
        <s v="Franklin St"/>
        <s v="Freeman St"/>
        <s v="Fresh Pond Rd"/>
        <s v="Fulton St"/>
        <s v="Gates Av"/>
        <s v="Graham Av"/>
        <s v="Grand Army Plaza"/>
        <s v="Grand Av-Newtown"/>
        <s v="Grand Central-42 St"/>
        <s v="Grand St"/>
        <s v="Grant Av"/>
        <s v="Greenpoint Av"/>
        <s v="Gun Hill Rd"/>
        <s v="Halsey St"/>
        <s v="Harlem-148 St"/>
        <s v="Hewes St"/>
        <s v="High St"/>
        <s v="Houston St"/>
        <s v="Howard Beach-JFK Airport"/>
        <s v="Hoyt St"/>
        <s v="Hoyt-Schermerhorn Sts"/>
        <s v="Hunters Point Av"/>
        <s v="Hunts Point Av"/>
        <s v="Intervale Av"/>
        <s v="Inwood-207 St"/>
        <s v="Jackson Av"/>
        <s v="Jackson Hts-Roosevelt Av"/>
        <s v="Jamaica Center-Parsons/Archer"/>
        <s v="Jamaica-179 St"/>
        <s v="Jamaica-Van Wyck"/>
        <s v="Jay St-MetroTech"/>
        <s v="Jefferson St"/>
        <s v="Junction Blvd"/>
        <s v="Junius St"/>
        <s v="Kew Gardens-Union Tpke"/>
        <s v="Kings Hwy"/>
        <s v="Kingsbridge Rd"/>
        <s v="Kingston Av"/>
        <s v="Kingston-Throop Avs"/>
        <s v="Knickerbocker Av"/>
        <s v="Kosciuszko St"/>
        <s v="Lafayette Av"/>
        <s v="Lexington Av/53 St"/>
        <s v="Lexington Av/59 St"/>
        <s v="Lexington Av/63 St"/>
        <s v="Liberty Av"/>
        <s v="Livonia Av"/>
        <s v="Longwood Av"/>
        <s v="Lorimer St"/>
        <s v="Marble Hill-225 St"/>
        <s v="Marcy Av"/>
        <s v="Metropolitan Av"/>
        <s v="Mets-Willets Point"/>
        <s v="Middle Village-Metropolitan Av"/>
        <s v="Middletown Rd"/>
        <s v="Montrose Av"/>
        <s v="Morgan Av"/>
        <s v="Morris Park"/>
        <s v="Morrison Av-Soundview"/>
        <s v="Mosholu Pkwy"/>
        <s v="Mt Eden Av"/>
        <s v="Myrtle Av"/>
        <s v="Myrtle-Willoughby Avs"/>
        <s v="Myrtle-Wyckoff Avs"/>
        <s v="Nassau Av"/>
        <s v="Neck Rd"/>
        <s v="Neptune Av"/>
        <s v="Nereid Av"/>
        <s v="Nevins St"/>
        <s v="New Lots Av"/>
        <s v="New Utrecht Av"/>
        <s v="Newkirk Av-Little Haiti"/>
        <s v="Newkirk Plaza"/>
        <s v="Northern Blvd"/>
        <s v="Norwood Av"/>
        <s v="Norwood-205 St"/>
        <s v="Nostrand Av"/>
        <s v="Ocean Pkwy"/>
        <s v="Ozone Park-Lefferts Blvd"/>
        <s v="Park Pl"/>
        <s v="Park Place"/>
        <s v="Parkchester"/>
        <s v="Parkside Av"/>
        <s v="Parsons Blvd"/>
        <s v="Pelham Bay Park"/>
        <s v="Pelham Pkwy"/>
        <s v="Pennsylvania Av"/>
        <s v="President St-Medgar Evers College"/>
        <s v="Prince St"/>
        <s v="Prospect Av"/>
        <s v="Prospect Park"/>
        <s v="Queens Plaza"/>
        <s v="Queensboro Plaza"/>
        <s v="Ralph Av"/>
        <s v="Rector St"/>
        <s v="Rockaway Av"/>
        <s v="Rockaway Blvd"/>
        <s v="Rockaway Park-Beach 116 St"/>
        <s v="Roosevelt Island"/>
        <s v="S.B. Coney Island"/>
        <s v="Saratoga Av"/>
        <s v="Seneca Av"/>
        <s v="Sheepshead Bay"/>
        <s v="Shepherd Av"/>
        <s v="Simpson St"/>
        <s v="Smith-9 Sts"/>
        <s v="South Ferry"/>
        <s v="South Ferry Loop"/>
        <s v="Spring St"/>
        <s v="St Lawrence Av"/>
        <s v="Steinway St"/>
        <s v="Sterling St"/>
        <s v="Sutphin Blvd"/>
        <s v="Sutphin Blvd-Archer Av-JFK Airport"/>
        <s v="Sutter Av"/>
        <s v="Sutter Av-Rutland Rd"/>
        <s v="Times Sq-42 St"/>
        <s v="Tremont Av"/>
        <s v="Union St"/>
        <s v="Utica Av"/>
        <s v="Van Cortlandt Park-242 St"/>
        <s v="Van Siclen Av"/>
        <s v="Vernon Blvd-Jackson Av"/>
        <s v="W 4 St-Wash Sq"/>
        <s v="W 8 St-NY Aquarium"/>
        <s v="Wakefield-241 St"/>
        <s v="Wall St"/>
        <s v="West Farms Sq-E Tremont Av"/>
        <s v="Westchester Sq-E Tremont Av"/>
        <s v="Whitehall St-South Ferry"/>
        <s v="Whitlock Av"/>
        <s v="Wilson Av"/>
        <s v="Winthrop St"/>
        <s v="Woodhaven Blvd"/>
        <s v="Woodlawn"/>
        <s v="World Trade Center"/>
        <s v="WTC Cortlandt"/>
        <s v="York St"/>
        <s v="Zerega Av"/>
      </sharedItems>
    </cacheField>
    <cacheField name="stop_id2" numFmtId="0">
      <sharedItems containsMixedTypes="1" containsNumber="1" containsInteger="1" minValue="101" maxValue="902" count="478">
        <n v="101"/>
        <n v="103"/>
        <n v="104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2"/>
        <n v="201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301"/>
        <n v="302"/>
        <n v="401"/>
        <n v="402"/>
        <n v="405"/>
        <n v="406"/>
        <n v="407"/>
        <n v="408"/>
        <n v="409"/>
        <n v="410"/>
        <n v="411"/>
        <n v="412"/>
        <n v="413"/>
        <n v="414"/>
        <n v="415"/>
        <n v="416"/>
        <n v="418"/>
        <n v="419"/>
        <n v="420"/>
        <n v="423"/>
        <n v="501"/>
        <n v="502"/>
        <n v="503"/>
        <n v="504"/>
        <n v="505"/>
        <n v="601"/>
        <n v="602"/>
        <n v="603"/>
        <n v="604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701"/>
        <n v="702"/>
        <n v="705"/>
        <n v="706"/>
        <n v="707"/>
        <n v="708"/>
        <n v="709"/>
        <n v="710"/>
        <n v="711"/>
        <n v="712"/>
        <n v="713"/>
        <n v="714"/>
        <n v="715"/>
        <n v="716"/>
        <n v="718"/>
        <n v="719"/>
        <n v="720"/>
        <n v="721"/>
        <n v="723"/>
        <n v="724"/>
        <n v="725"/>
        <n v="726"/>
        <n v="901"/>
        <n v="902"/>
        <s v="A02"/>
        <s v="A03"/>
        <s v="A05"/>
        <s v="A06"/>
        <s v="A07"/>
        <s v="A09"/>
        <s v="A10"/>
        <s v="A11"/>
        <s v="A12"/>
        <s v="A14"/>
        <s v="A15"/>
        <s v="A16"/>
        <s v="A17"/>
        <s v="A18"/>
        <s v="A19"/>
        <s v="A20"/>
        <s v="A21"/>
        <s v="A22"/>
        <s v="A24"/>
        <s v="A25"/>
        <s v="A27"/>
        <s v="A28"/>
        <s v="A30"/>
        <s v="A31"/>
        <s v="A32"/>
        <s v="A33"/>
        <s v="A34"/>
        <s v="A36"/>
        <s v="A38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7"/>
        <s v="A59"/>
        <s v="A60"/>
        <s v="A61"/>
        <s v="A63"/>
        <s v="A64"/>
        <s v="A65"/>
        <s v="B04"/>
        <s v="B06"/>
        <s v="B08"/>
        <s v="B10"/>
        <s v="B12"/>
        <s v="B13"/>
        <s v="B14"/>
        <s v="B15"/>
        <s v="B16"/>
        <s v="B17"/>
        <s v="B18"/>
        <s v="B19"/>
        <s v="B20"/>
        <s v="B21"/>
        <s v="B22"/>
        <s v="B23"/>
        <s v="D01"/>
        <s v="D03"/>
        <s v="D04"/>
        <s v="D05"/>
        <s v="D06"/>
        <s v="D07"/>
        <s v="D08"/>
        <s v="D09"/>
        <s v="D10"/>
        <s v="D11"/>
        <s v="D12"/>
        <s v="D13"/>
        <s v="D14"/>
        <s v="D15"/>
        <s v="D16"/>
        <s v="D17"/>
        <s v="D18"/>
        <s v="D19"/>
        <s v="D20"/>
        <s v="D21"/>
        <s v="D22"/>
        <s v="D24"/>
        <s v="D25"/>
        <s v="D26"/>
        <s v="D27"/>
        <s v="D28"/>
        <s v="D29"/>
        <s v="D30"/>
        <s v="D31"/>
        <s v="D32"/>
        <s v="D33"/>
        <s v="D34"/>
        <s v="D35"/>
        <s v="D37"/>
        <s v="D38"/>
        <s v="D39"/>
        <s v="D40"/>
        <s v="D41"/>
        <s v="D42"/>
        <s v="D43"/>
        <s v="E01"/>
        <s v="F01"/>
        <s v="F02"/>
        <s v="F03"/>
        <s v="F04"/>
        <s v="F05"/>
        <s v="F06"/>
        <s v="F07"/>
        <s v="F09"/>
        <s v="F11"/>
        <s v="F12"/>
        <s v="F14"/>
        <s v="F15"/>
        <s v="F16"/>
        <s v="F18"/>
        <s v="F20"/>
        <s v="F21"/>
        <s v="F22"/>
        <s v="F23"/>
        <s v="F24"/>
        <s v="F25"/>
        <s v="F26"/>
        <s v="F27"/>
        <s v="F29"/>
        <s v="F30"/>
        <s v="F31"/>
        <s v="F32"/>
        <s v="F33"/>
        <s v="F34"/>
        <s v="F35"/>
        <s v="F36"/>
        <s v="F38"/>
        <s v="F39"/>
        <s v="G05"/>
        <s v="G06"/>
        <s v="G07"/>
        <s v="G08"/>
        <s v="G09"/>
        <s v="G10"/>
        <s v="G11"/>
        <s v="G12"/>
        <s v="G13"/>
        <s v="G14"/>
        <s v="G15"/>
        <s v="G16"/>
        <s v="G18"/>
        <s v="G19"/>
        <s v="G20"/>
        <s v="G21"/>
        <s v="G22"/>
        <s v="G24"/>
        <s v="G26"/>
        <s v="G28"/>
        <s v="G29"/>
        <s v="G30"/>
        <s v="G31"/>
        <s v="G32"/>
        <s v="G33"/>
        <s v="G34"/>
        <s v="G35"/>
        <s v="G36"/>
        <s v="H01"/>
        <s v="H02"/>
        <s v="H03"/>
        <s v="H04"/>
        <s v="H06"/>
        <s v="H07"/>
        <s v="H08"/>
        <s v="H09"/>
        <s v="H10"/>
        <s v="H11"/>
        <s v="H12"/>
        <s v="H13"/>
        <s v="H14"/>
        <s v="H15"/>
        <s v="H19"/>
        <s v="J12"/>
        <s v="J13"/>
        <s v="J14"/>
        <s v="J15"/>
        <s v="J16"/>
        <s v="J17"/>
        <s v="J19"/>
        <s v="J20"/>
        <s v="J21"/>
        <s v="J22"/>
        <s v="J23"/>
        <s v="J24"/>
        <s v="J27"/>
        <s v="J28"/>
        <s v="J29"/>
        <s v="J30"/>
        <s v="J31"/>
        <s v="L01"/>
        <s v="L02"/>
        <s v="L03"/>
        <s v="L05"/>
        <s v="L06"/>
        <s v="L08"/>
        <s v="L10"/>
        <s v="L11"/>
        <s v="L12"/>
        <s v="L13"/>
        <s v="L14"/>
        <s v="L15"/>
        <s v="L16"/>
        <s v="L17"/>
        <s v="L19"/>
        <s v="L20"/>
        <s v="L21"/>
        <s v="L22"/>
        <s v="L24"/>
        <s v="L25"/>
        <s v="L26"/>
        <s v="L27"/>
        <s v="L28"/>
        <s v="L29"/>
        <s v="M01"/>
        <s v="M04"/>
        <s v="M05"/>
        <s v="M06"/>
        <s v="M08"/>
        <s v="M09"/>
        <s v="M10"/>
        <s v="M11"/>
        <s v="M12"/>
        <s v="M13"/>
        <s v="M14"/>
        <s v="M16"/>
        <s v="M18"/>
        <s v="M19"/>
        <s v="M20"/>
        <s v="M21"/>
        <s v="M22"/>
        <s v="M23"/>
        <s v="N02"/>
        <s v="N03"/>
        <s v="N04"/>
        <s v="N05"/>
        <s v="N06"/>
        <s v="N07"/>
        <s v="N08"/>
        <s v="N09"/>
        <s v="N10"/>
        <s v="N12"/>
        <s v="Q01"/>
        <s v="Q03"/>
        <s v="Q04"/>
        <s v="Q05"/>
        <s v="R01"/>
        <s v="R03"/>
        <s v="R04"/>
        <s v="R05"/>
        <s v="R06"/>
        <s v="R08"/>
        <s v="R09"/>
        <s v="R11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9"/>
        <s v="R40"/>
        <s v="R41"/>
        <s v="R42"/>
        <s v="R43"/>
        <s v="R44"/>
        <s v="R45"/>
        <s v="S01"/>
        <s v="S03"/>
        <s v="S04"/>
      </sharedItems>
    </cacheField>
    <cacheField name="stop_lat" numFmtId="0">
      <sharedItems containsSemiMixedTypes="0" containsString="0" containsNumber="1" minValue="40.576127" maxValue="40.903125" count="473">
        <n v="40.576127"/>
        <n v="40.576312"/>
        <n v="40.577422"/>
        <n v="40.577621"/>
        <n v="40.580903"/>
        <n v="40.581011"/>
        <n v="40.583209"/>
        <n v="40.585307"/>
        <n v="40.586896"/>
        <n v="40.588034"/>
        <n v="40.588841"/>
        <n v="40.58962"/>
        <n v="40.590927"/>
        <n v="40.592374"/>
        <n v="40.592721"/>
        <n v="40.592943"/>
        <n v="40.595246"/>
        <n v="40.595398"/>
        <n v="40.596063"/>
        <n v="40.597473"/>
        <n v="40.597704"/>
        <n v="40.5993"/>
        <n v="40.600066"/>
        <n v="40.601875"/>
        <n v="40.603217"/>
        <n v="40.603923"/>
        <n v="40.603995"/>
        <n v="40.604556"/>
        <n v="40.607954"/>
        <n v="40.608382"/>
        <n v="40.60867"/>
        <n v="40.608944"/>
        <n v="40.609014"/>
        <n v="40.611815"/>
        <n v="40.613501"/>
        <n v="40.61514"/>
        <n v="40.616622"/>
        <n v="40.61741"/>
        <n v="40.617618"/>
        <n v="40.619589"/>
        <n v="40.620671"/>
        <n v="40.620769"/>
        <n v="40.622687"/>
        <n v="40.624842"/>
        <n v="40.625039"/>
        <n v="40.625322"/>
        <n v="40.626472"/>
        <n v="40.62927"/>
        <n v="40.629742"/>
        <n v="40.629755"/>
        <n v="40.631386"/>
        <n v="40.631435"/>
        <n v="40.632836"/>
        <n v="40.634967"/>
        <n v="40.635064"/>
        <n v="40.635082"/>
        <n v="40.636119"/>
        <n v="40.63626"/>
        <n v="40.639967"/>
        <n v="40.640914"/>
        <n v="40.640927"/>
        <n v="40.641362"/>
        <n v="40.644031"/>
        <n v="40.644041"/>
        <n v="40.645069"/>
        <n v="40.645098"/>
        <n v="40.646292"/>
        <n v="40.646654"/>
        <n v="40.648939"/>
        <n v="40.650527"/>
        <n v="40.650573"/>
        <n v="40.650782"/>
        <n v="40.650843"/>
        <n v="40.655144"/>
        <n v="40.655292"/>
        <n v="40.656652"/>
        <n v="40.658733"/>
        <n v="40.660365"/>
        <n v="40.660397"/>
        <n v="40.660476"/>
        <n v="40.661453"/>
        <n v="40.661614"/>
        <n v="40.662549"/>
        <n v="40.662742"/>
        <n v="40.663515"/>
        <n v="40.664038"/>
        <n v="40.664635"/>
        <n v="40.664717"/>
        <n v="40.665414"/>
        <n v="40.665449"/>
        <n v="40.666235"/>
        <n v="40.666271"/>
        <n v="40.667883"/>
        <n v="40.668234"/>
        <n v="40.668897"/>
        <n v="40.669367"/>
        <n v="40.669399"/>
        <n v="40.669847"/>
        <n v="40.670272"/>
        <n v="40.670343"/>
        <n v="40.670682"/>
        <n v="40.670847"/>
        <n v="40.671987"/>
        <n v="40.67271"/>
        <n v="40.67358"/>
        <n v="40.67413"/>
        <n v="40.674542"/>
        <n v="40.674772"/>
        <n v="40.675235"/>
        <n v="40.675345"/>
        <n v="40.675377"/>
        <n v="40.676992"/>
        <n v="40.677044"/>
        <n v="40.67705"/>
        <n v="40.677316"/>
        <n v="40.678024"/>
        <n v="40.678334"/>
        <n v="40.67834"/>
        <n v="40.678822"/>
        <n v="40.678856"/>
        <n v="40.679364"/>
        <n v="40.679371"/>
        <n v="40.679498"/>
        <n v="40.679843"/>
        <n v="40.679921"/>
        <n v="40.679947"/>
        <n v="40.680303"/>
        <n v="40.680429"/>
        <n v="40.680438"/>
        <n v="40.680596"/>
        <n v="40.680829"/>
        <n v="40.68138"/>
        <n v="40.68141"/>
        <n v="40.681711"/>
        <n v="40.682829"/>
        <n v="40.682893"/>
        <n v="40.683194"/>
        <n v="40.683263"/>
        <n v="40.683666"/>
        <n v="40.684331"/>
        <n v="40.684359"/>
        <n v="40.68446"/>
        <n v="40.685951"/>
        <n v="40.686113"/>
        <n v="40.686145"/>
        <n v="40.68637"/>
        <n v="40.687119"/>
        <n v="40.688089"/>
        <n v="40.688246"/>
        <n v="40.688484"/>
        <n v="40.688764"/>
        <n v="40.688873"/>
        <n v="40.689627"/>
        <n v="40.68963"/>
        <n v="40.689941"/>
        <n v="40.690545"/>
        <n v="40.690635"/>
        <n v="40.691324"/>
        <n v="40.69218"/>
        <n v="40.692338"/>
        <n v="40.692404"/>
        <n v="40.692435"/>
        <n v="40.693219"/>
        <n v="40.693342"/>
        <n v="40.693879"/>
        <n v="40.6941"/>
        <n v="40.694568"/>
        <n v="40.695178"/>
        <n v="40.695602"/>
        <n v="40.697207"/>
        <n v="40.697418"/>
        <n v="40.697466"/>
        <n v="40.697857"/>
        <n v="40.698664"/>
        <n v="40.699337"/>
        <n v="40.69943"/>
        <n v="40.699814"/>
        <n v="40.70026"/>
        <n v="40.700377"/>
        <n v="40.700486"/>
        <n v="40.700492"/>
        <n v="40.701397"/>
        <n v="40.701411"/>
        <n v="40.702068"/>
        <n v="40.702147"/>
        <n v="40.702566"/>
        <n v="40.702762"/>
        <n v="40.703087"/>
        <n v="40.703811"/>
        <n v="40.703869"/>
        <n v="40.704423"/>
        <n v="40.704817"/>
        <n v="40.70546"/>
        <n v="40.706092"/>
        <n v="40.706152"/>
        <n v="40.706186"/>
        <n v="40.706476"/>
        <n v="40.706607"/>
        <n v="40.706821"/>
        <n v="40.70687"/>
        <n v="40.70722"/>
        <n v="40.707513"/>
        <n v="40.707557"/>
        <n v="40.707564"/>
        <n v="40.707739"/>
        <n v="40.708359"/>
        <n v="40.709179"/>
        <n v="40.709416"/>
        <n v="40.710197"/>
        <n v="40.710368"/>
        <n v="40.710374"/>
        <n v="40.71047"/>
        <n v="40.710668"/>
        <n v="40.711396"/>
        <n v="40.711835"/>
        <n v="40.711926"/>
        <n v="40.712582"/>
        <n v="40.712646"/>
        <n v="40.712792"/>
        <n v="40.713051"/>
        <n v="40.713065"/>
        <n v="40.713243"/>
        <n v="40.713282"/>
        <n v="40.713715"/>
        <n v="40.714063"/>
        <n v="40.714111"/>
        <n v="40.714441"/>
        <n v="40.714565"/>
        <n v="40.715478"/>
        <n v="40.717304"/>
        <n v="40.718092"/>
        <n v="40.718267"/>
        <n v="40.718315"/>
        <n v="40.718331"/>
        <n v="40.718383"/>
        <n v="40.718611"/>
        <n v="40.718803"/>
        <n v="40.719318"/>
        <n v="40.719527"/>
        <n v="40.72028"/>
        <n v="40.720824"/>
        <n v="40.721691"/>
        <n v="40.722301"/>
        <n v="40.722854"/>
        <n v="40.723402"/>
        <n v="40.724329"/>
        <n v="40.724635"/>
        <n v="40.725297"/>
        <n v="40.725915"/>
        <n v="40.726227"/>
        <n v="40.726523"/>
        <n v="40.728251"/>
        <n v="40.729846"/>
        <n v="40.730054"/>
        <n v="40.730328"/>
        <n v="40.730953"/>
        <n v="40.731352"/>
        <n v="40.732338"/>
        <n v="40.732849"/>
        <n v="40.733106"/>
        <n v="40.733422"/>
        <n v="40.734673"/>
        <n v="40.734789"/>
        <n v="40.735736"/>
        <n v="40.737015"/>
        <n v="40.737335"/>
        <n v="40.737826"/>
        <n v="40.738228"/>
        <n v="40.739777"/>
        <n v="40.739864"/>
        <n v="40.740893"/>
        <n v="40.74104"/>
        <n v="40.741303"/>
        <n v="40.742216"/>
        <n v="40.742454"/>
        <n v="40.742626"/>
        <n v="40.742878"/>
        <n v="40.74307"/>
        <n v="40.743132"/>
        <n v="40.743781"/>
        <n v="40.744065"/>
        <n v="40.744081"/>
        <n v="40.744149"/>
        <n v="40.744587"/>
        <n v="40.745494"/>
        <n v="40.74563"/>
        <n v="40.745906"/>
        <n v="40.746081"/>
        <n v="40.746325"/>
        <n v="40.746554"/>
        <n v="40.746644"/>
        <n v="40.746848"/>
        <n v="40.747023"/>
        <n v="40.747215"/>
        <n v="40.747659"/>
        <n v="40.747846"/>
        <n v="40.748408"/>
        <n v="40.748973"/>
        <n v="40.749145"/>
        <n v="40.749567"/>
        <n v="40.749669"/>
        <n v="40.749719"/>
        <n v="40.749865"/>
        <n v="40.750373"/>
        <n v="40.750582"/>
        <n v="40.751431"/>
        <n v="40.75173"/>
        <n v="40.751776"/>
        <n v="40.752039"/>
        <n v="40.752287"/>
        <n v="40.752769"/>
        <n v="40.752882"/>
        <n v="40.752885"/>
        <n v="40.753821"/>
        <n v="40.754203"/>
        <n v="40.754222"/>
        <n v="40.754622"/>
        <n v="40.754672"/>
        <n v="40.75529"/>
        <n v="40.755477"/>
        <n v="40.755882"/>
        <n v="40.755983"/>
        <n v="40.756312"/>
        <n v="40.756804"/>
        <n v="40.756879"/>
        <n v="40.757107"/>
        <n v="40.757308"/>
        <n v="40.757552"/>
        <n v="40.758663"/>
        <n v="40.759145"/>
        <n v="40.7596"/>
        <n v="40.759901"/>
        <n v="40.760167"/>
        <n v="40.761728"/>
        <n v="40.76182"/>
        <n v="40.762456"/>
        <n v="40.762526"/>
        <n v="40.76266"/>
        <n v="40.762862"/>
        <n v="40.763972"/>
        <n v="40.764629"/>
        <n v="40.764664"/>
        <n v="40.764811"/>
        <n v="40.766779"/>
        <n v="40.768141"/>
        <n v="40.768247"/>
        <n v="40.768296"/>
        <n v="40.768799"/>
        <n v="40.770258"/>
        <n v="40.77344"/>
        <n v="40.77362"/>
        <n v="40.775036"/>
        <n v="40.775594"/>
        <n v="40.777891"/>
        <n v="40.778453"/>
        <n v="40.779492"/>
        <n v="40.781433"/>
        <n v="40.783934"/>
        <n v="40.784318"/>
        <n v="40.785672"/>
        <n v="40.785868"/>
        <n v="40.788644"/>
        <n v="40.7906"/>
        <n v="40.791642"/>
        <n v="40.793919"/>
        <n v="40.79502"/>
        <n v="40.796092"/>
        <n v="40.798629"/>
        <n v="40.799075"/>
        <n v="40.799446"/>
        <n v="40.800603"/>
        <n v="40.802098"/>
        <n v="40.803967"/>
        <n v="40.804138"/>
        <n v="40.805085"/>
        <n v="40.805368"/>
        <n v="40.807566"/>
        <n v="40.807722"/>
        <n v="40.807754"/>
        <n v="40.808719"/>
        <n v="40.810476"/>
        <n v="40.811109"/>
        <n v="40.812118"/>
        <n v="40.813224"/>
        <n v="40.814229"/>
        <n v="40.815581"/>
        <n v="40.816104"/>
        <n v="40.816109"/>
        <n v="40.81649"/>
        <n v="40.817894"/>
        <n v="40.818375"/>
        <n v="40.81841"/>
        <n v="40.819585"/>
        <n v="40.820421"/>
        <n v="40.820948"/>
        <n v="40.822008"/>
        <n v="40.822181"/>
        <n v="40.82388"/>
        <n v="40.824073"/>
        <n v="40.824783"/>
        <n v="40.826525"/>
        <n v="40.826551"/>
        <n v="40.827905"/>
        <n v="40.827994"/>
        <n v="40.828584"/>
        <n v="40.829521"/>
        <n v="40.829993"/>
        <n v="40.830135"/>
        <n v="40.830518"/>
        <n v="40.831509"/>
        <n v="40.833226"/>
        <n v="40.833771"/>
        <n v="40.834041"/>
        <n v="40.834255"/>
        <n v="40.835537"/>
        <n v="40.836013"/>
        <n v="40.836488"/>
        <n v="40.837288"/>
        <n v="40.839306"/>
        <n v="40.839892"/>
        <n v="40.840075"/>
        <n v="40.840295"/>
        <n v="40.840556"/>
        <n v="40.840719"/>
        <n v="40.841894"/>
        <n v="40.843863"/>
        <n v="40.844434"/>
        <n v="40.8459"/>
        <n v="40.84681"/>
        <n v="40.847391"/>
        <n v="40.84848"/>
        <n v="40.848828"/>
        <n v="40.849505"/>
        <n v="40.85041"/>
        <n v="40.851695"/>
        <n v="40.852462"/>
        <n v="40.853453"/>
        <n v="40.854364"/>
        <n v="40.855225"/>
        <n v="40.856093"/>
        <n v="40.857192"/>
        <n v="40.858407"/>
        <n v="40.858985"/>
        <n v="40.859022"/>
        <n v="40.860531"/>
        <n v="40.861296"/>
        <n v="40.862803"/>
        <n v="40.864621"/>
        <n v="40.865462"/>
        <n v="40.865491"/>
        <n v="40.866978"/>
        <n v="40.86776"/>
        <n v="40.868072"/>
        <n v="40.869444"/>
        <n v="40.869526"/>
        <n v="40.871356"/>
        <n v="40.873244"/>
        <n v="40.873412"/>
        <n v="40.874561"/>
        <n v="40.874811"/>
        <n v="40.87785"/>
        <n v="40.878663"/>
        <n v="40.878856"/>
        <n v="40.87975"/>
        <n v="40.883895"/>
        <n v="40.884667"/>
        <n v="40.886037"/>
        <n v="40.888022"/>
        <n v="40.8883"/>
        <n v="40.889248"/>
        <n v="40.893193"/>
        <n v="40.898379"/>
        <n v="40.903125"/>
      </sharedItems>
    </cacheField>
    <cacheField name="stop_lon" numFmtId="0">
      <sharedItems containsSemiMixedTypes="0" containsString="0" containsNumber="1" minValue="-74.030876" maxValue="-73.755405" count="473">
        <n v="-74.030876"/>
        <n v="-74.028398"/>
        <n v="-74.02551"/>
        <n v="-74.023377"/>
        <n v="-74.017881"/>
        <n v="-74.014065"/>
        <n v="-74.014034"/>
        <n v="-74.013783"/>
        <n v="-74.013664"/>
        <n v="-74.013342"/>
        <n v="-74.013205"/>
        <n v="-74.012994"/>
        <n v="-74.012188"/>
        <n v="-74.011862"/>
        <n v="-74.011719"/>
        <n v="-74.011056"/>
        <n v="-74.011029"/>
        <n v="-74.010006"/>
        <n v="-74.009781"/>
        <n v="-74.009509"/>
        <n v="-74.009266"/>
        <n v="-74.0091"/>
        <n v="-74.008811"/>
        <n v="-74.008585"/>
        <n v="-74.007691"/>
        <n v="-74.007582"/>
        <n v="-74.006978"/>
        <n v="-74.006886"/>
        <n v="-74.006571"/>
        <n v="-74.006277"/>
        <n v="-74.005367"/>
        <n v="-74.005351"/>
        <n v="-74.005229"/>
        <n v="-74.004131"/>
        <n v="-74.003739"/>
        <n v="-74.003549"/>
        <n v="-74.003401"/>
        <n v="-74.002906"/>
        <n v="-74.002578"/>
        <n v="-74.00191"/>
        <n v="-74.001775"/>
        <n v="-74.001736"/>
        <n v="-74.00169"/>
        <n v="-74.00061"/>
        <n v="-74.000495"/>
        <n v="-74.00046"/>
        <n v="-74.000201"/>
        <n v="-74.000193"/>
        <n v="-73.999892"/>
        <n v="-73.998864"/>
        <n v="-73.998168"/>
        <n v="-73.998091"/>
        <n v="-73.998041"/>
        <n v="-73.997871"/>
        <n v="-73.997702"/>
        <n v="-73.997141"/>
        <n v="-73.996895"/>
        <n v="-73.996786"/>
        <n v="-73.996353"/>
        <n v="-73.996209"/>
        <n v="-73.996204"/>
        <n v="-73.995959"/>
        <n v="-73.995657"/>
        <n v="-73.995476"/>
        <n v="-73.995048"/>
        <n v="-73.994791"/>
        <n v="-73.994659"/>
        <n v="-73.994324"/>
        <n v="-73.994304"/>
        <n v="-73.993915"/>
        <n v="-73.993753"/>
        <n v="-73.993728"/>
        <n v="-73.993391"/>
        <n v="-73.993365"/>
        <n v="-73.993086"/>
        <n v="-73.992872"/>
        <n v="-73.992821"/>
        <n v="-73.992629"/>
        <n v="-73.991777"/>
        <n v="-73.99107"/>
        <n v="-73.991057"/>
        <n v="-73.990862"/>
        <n v="-73.99073"/>
        <n v="-73.990568"/>
        <n v="-73.990531"/>
        <n v="-73.990414"/>
        <n v="-73.990173"/>
        <n v="-73.990151"/>
        <n v="-73.989998"/>
        <n v="-73.989951"/>
        <n v="-73.989938"/>
        <n v="-73.989779"/>
        <n v="-73.989735"/>
        <n v="-73.989344"/>
        <n v="-73.988691"/>
        <n v="-73.988302"/>
        <n v="-73.988114"/>
        <n v="-73.98795"/>
        <n v="-73.987823"/>
        <n v="-73.987691"/>
        <n v="-73.987495"/>
        <n v="-73.987437"/>
        <n v="-73.987342"/>
        <n v="-73.986829"/>
        <n v="-73.986754"/>
        <n v="-73.986751"/>
        <n v="-73.986599"/>
        <n v="-73.986229"/>
        <n v="-73.986122"/>
        <n v="-73.985984"/>
        <n v="-73.985942"/>
        <n v="-73.985065"/>
        <n v="-73.985026"/>
        <n v="-73.985001"/>
        <n v="-73.984569"/>
        <n v="-73.984264"/>
        <n v="-73.984139"/>
        <n v="-73.983849"/>
        <n v="-73.983765"/>
        <n v="-73.98311"/>
        <n v="-73.982209"/>
        <n v="-73.982076"/>
        <n v="-73.98197"/>
        <n v="-73.981963"/>
        <n v="-73.981929"/>
        <n v="-73.981848"/>
        <n v="-73.981824"/>
        <n v="-73.981736"/>
        <n v="-73.981637"/>
        <n v="-73.981628"/>
        <n v="-73.981329"/>
        <n v="-73.981233"/>
        <n v="-73.980658"/>
        <n v="-73.980492"/>
        <n v="-73.980353"/>
        <n v="-73.980305"/>
        <n v="-73.979917"/>
        <n v="-73.979678"/>
        <n v="-73.979493"/>
        <n v="-73.979189"/>
        <n v="-73.979137"/>
        <n v="-73.97881"/>
        <n v="-73.97823"/>
        <n v="-73.978172"/>
        <n v="-73.977666"/>
        <n v="-73.97745"/>
        <n v="-73.976971"/>
        <n v="-73.97689"/>
        <n v="-73.976848"/>
        <n v="-73.97641"/>
        <n v="-73.976218"/>
        <n v="-73.976127"/>
        <n v="-73.976041"/>
        <n v="-73.975939"/>
        <n v="-73.975776"/>
        <n v="-73.975375"/>
        <n v="-73.975264"/>
        <n v="-73.975224"/>
        <n v="-73.975098"/>
        <n v="-73.974574"/>
        <n v="-73.97425"/>
        <n v="-73.974197"/>
        <n v="-73.973946"/>
        <n v="-73.973357"/>
        <n v="-73.973347"/>
        <n v="-73.973022"/>
        <n v="-73.972367"/>
        <n v="-73.972361"/>
        <n v="-73.972323"/>
        <n v="-73.972143"/>
        <n v="-73.97192"/>
        <n v="-73.971046"/>
        <n v="-73.969055"/>
        <n v="-73.968916"/>
        <n v="-73.968501"/>
        <n v="-73.968379"/>
        <n v="-73.967967"/>
        <n v="-73.967258"/>
        <n v="-73.966847"/>
        <n v="-73.966839"/>
        <n v="-73.966113"/>
        <n v="-73.965838"/>
        <n v="-73.964696"/>
        <n v="-73.964492"/>
        <n v="-73.964375"/>
        <n v="-73.96411"/>
        <n v="-73.963891"/>
        <n v="-73.96387"/>
        <n v="-73.962982"/>
        <n v="-73.962793"/>
        <n v="-73.962246"/>
        <n v="-73.961639"/>
        <n v="-73.961495"/>
        <n v="-73.961454"/>
        <n v="-73.961376"/>
        <n v="-73.960803"/>
        <n v="-73.96007"/>
        <n v="-73.959874"/>
        <n v="-73.959399"/>
        <n v="-73.959245"/>
        <n v="-73.958424"/>
        <n v="-73.958372"/>
        <n v="-73.958161"/>
        <n v="-73.958131"/>
        <n v="-73.957757"/>
        <n v="-73.957734"/>
        <n v="-73.957624"/>
        <n v="-73.956872"/>
        <n v="-73.956848"/>
        <n v="-73.955929"/>
        <n v="-73.955827"/>
        <n v="-73.955589"/>
        <n v="-73.955161"/>
        <n v="-73.954882"/>
        <n v="-73.954449"/>
        <n v="-73.954155"/>
        <n v="-73.953676"/>
        <n v="-73.953581"/>
        <n v="-73.953522"/>
        <n v="-73.953431"/>
        <n v="-73.95326"/>
        <n v="-73.952343"/>
        <n v="-73.951822"/>
        <n v="-73.951787"/>
        <n v="-73.951418"/>
        <n v="-73.951277"/>
        <n v="-73.95107"/>
        <n v="-73.95085"/>
        <n v="-73.950683"/>
        <n v="-73.950466"/>
        <n v="-73.950426"/>
        <n v="-73.95036"/>
        <n v="-73.950308"/>
        <n v="-73.950275"/>
        <n v="-73.950234"/>
        <n v="-73.9502"/>
        <n v="-73.949724"/>
        <n v="-73.949625"/>
        <n v="-73.949575"/>
        <n v="-73.949046"/>
        <n v="-73.948959"/>
        <n v="-73.948916"/>
        <n v="-73.948411"/>
        <n v="-73.947649"/>
        <n v="-73.947642"/>
        <n v="-73.947478"/>
        <n v="-73.947408"/>
        <n v="-73.947152"/>
        <n v="-73.946"/>
        <n v="-73.945495"/>
        <n v="-73.945264"/>
        <n v="-73.94489"/>
        <n v="-73.94425"/>
        <n v="-73.944216"/>
        <n v="-73.944053"/>
        <n v="-73.943832"/>
        <n v="-73.942836"/>
        <n v="-73.942161"/>
        <n v="-73.941617"/>
        <n v="-73.941514"/>
        <n v="-73.941126"/>
        <n v="-73.940858"/>
        <n v="-73.94077"/>
        <n v="-73.94067"/>
        <n v="-73.940202"/>
        <n v="-73.940133"/>
        <n v="-73.939892"/>
        <n v="-73.93985"/>
        <n v="-73.939704"/>
        <n v="-73.939561"/>
        <n v="-73.938209"/>
        <n v="-73.937969"/>
        <n v="-73.937594"/>
        <n v="-73.937243"/>
        <n v="-73.93647"/>
        <n v="-73.936245"/>
        <n v="-73.935657"/>
        <n v="-73.93418"/>
        <n v="-73.933596"/>
        <n v="-73.933147"/>
        <n v="-73.932942"/>
        <n v="-73.932755"/>
        <n v="-73.930997"/>
        <n v="-73.930729"/>
        <n v="-73.929849"/>
        <n v="-73.929575"/>
        <n v="-73.929412"/>
        <n v="-73.928814"/>
        <n v="-73.928781"/>
        <n v="-73.927397"/>
        <n v="-73.927351"/>
        <n v="-73.927271"/>
        <n v="-73.926718"/>
        <n v="-73.926138"/>
        <n v="-73.925831"/>
        <n v="-73.925651"/>
        <n v="-73.925536"/>
        <n v="-73.925508"/>
        <n v="-73.924016"/>
        <n v="-73.922913"/>
        <n v="-73.92261"/>
        <n v="-73.92227"/>
        <n v="-73.921479"/>
        <n v="-73.9214"/>
        <n v="-73.920786"/>
        <n v="-73.92074"/>
        <n v="-73.919899"/>
        <n v="-73.919711"/>
        <n v="-73.91924"/>
        <n v="-73.918822"/>
        <n v="-73.91844"/>
        <n v="-73.918435"/>
        <n v="-73.918425"/>
        <n v="-73.917843"/>
        <n v="-73.917791"/>
        <n v="-73.917757"/>
        <n v="-73.916559"/>
        <n v="-73.916327"/>
        <n v="-73.915279"/>
        <n v="-73.914685"/>
        <n v="-73.914042"/>
        <n v="-73.9134"/>
        <n v="-73.913333"/>
        <n v="-73.912549"/>
        <n v="-73.912385"/>
        <n v="-73.912034"/>
        <n v="-73.911946"/>
        <n v="-73.911794"/>
        <n v="-73.911586"/>
        <n v="-73.910456"/>
        <n v="-73.910136"/>
        <n v="-73.909831"/>
        <n v="-73.908946"/>
        <n v="-73.907807"/>
        <n v="-73.90774"/>
        <n v="-73.907684"/>
        <n v="-73.907657"/>
        <n v="-73.906006"/>
        <n v="-73.905316"/>
        <n v="-73.905249"/>
        <n v="-73.905227"/>
        <n v="-73.904834"/>
        <n v="-73.904512"/>
        <n v="-73.904098"/>
        <n v="-73.904084"/>
        <n v="-73.904046"/>
        <n v="-73.903879"/>
        <n v="-73.90324"/>
        <n v="-73.903097"/>
        <n v="-73.903077"/>
        <n v="-73.902984"/>
        <n v="-73.902447"/>
        <n v="-73.901975"/>
        <n v="-73.90185"/>
        <n v="-73.90177"/>
        <n v="-73.901034"/>
        <n v="-73.90087"/>
        <n v="-73.900741"/>
        <n v="-73.900571"/>
        <n v="-73.899485"/>
        <n v="-73.899232"/>
        <n v="-73.898654"/>
        <n v="-73.898583"/>
        <n v="-73.898453"/>
        <n v="-73.897749"/>
        <n v="-73.897174"/>
        <n v="-73.896736"/>
        <n v="-73.896548"/>
        <n v="-73.896435"/>
        <n v="-73.896403"/>
        <n v="-73.895877"/>
        <n v="-73.894895"/>
        <n v="-73.893509"/>
        <n v="-73.893064"/>
        <n v="-73.891865"/>
        <n v="-73.891688"/>
        <n v="-73.891394"/>
        <n v="-73.891338"/>
        <n v="-73.890549"/>
        <n v="-73.890358"/>
        <n v="-73.890064"/>
        <n v="-73.889601"/>
        <n v="-73.889395"/>
        <n v="-73.887734"/>
        <n v="-73.887138"/>
        <n v="-73.886283"/>
        <n v="-73.884655"/>
        <n v="-73.884639"/>
        <n v="-73.884079"/>
        <n v="-73.883697"/>
        <n v="-73.882017"/>
        <n v="-73.88075"/>
        <n v="-73.880049"/>
        <n v="-73.880039"/>
        <n v="-73.879159"/>
        <n v="-73.878855"/>
        <n v="-73.878751"/>
        <n v="-73.877223"/>
        <n v="-73.876613"/>
        <n v="-73.874516"/>
        <n v="-73.873785"/>
        <n v="-73.873488"/>
        <n v="-73.87255"/>
        <n v="-73.872106"/>
        <n v="-73.869527"/>
        <n v="-73.869229"/>
        <n v="-73.868457"/>
        <n v="-73.867618"/>
        <n v="-73.867615"/>
        <n v="-73.867352"/>
        <n v="-73.867164"/>
        <n v="-73.867139"/>
        <n v="-73.866256"/>
        <n v="-73.86505"/>
        <n v="-73.8627"/>
        <n v="-73.862633"/>
        <n v="-73.861604"/>
        <n v="-73.860816"/>
        <n v="-73.860495"/>
        <n v="-73.860341"/>
        <n v="-73.86001"/>
        <n v="-73.858992"/>
        <n v="-73.857473"/>
        <n v="-73.855359"/>
        <n v="-73.855334"/>
        <n v="-73.854376"/>
        <n v="-73.852719"/>
        <n v="-73.851576"/>
        <n v="-73.85147"/>
        <n v="-73.851222"/>
        <n v="-73.85062"/>
        <n v="-73.847036"/>
        <n v="-73.846384"/>
        <n v="-73.845625"/>
        <n v="-73.844521"/>
        <n v="-73.84433"/>
        <n v="-73.843853"/>
        <n v="-73.842952"/>
        <n v="-73.838591"/>
        <n v="-73.837683"/>
        <n v="-73.837324"/>
        <n v="-73.836345"/>
        <n v="-73.836322"/>
        <n v="-73.835592"/>
        <n v="-73.834058"/>
        <n v="-73.832569"/>
        <n v="-73.832163"/>
        <n v="-73.831008"/>
        <n v="-73.830834"/>
        <n v="-73.830301"/>
        <n v="-73.83003"/>
        <n v="-73.828294"/>
        <n v="-73.828121"/>
        <n v="-73.827559"/>
        <n v="-73.825798"/>
        <n v="-73.820574"/>
        <n v="-73.820558"/>
        <n v="-73.816859"/>
        <n v="-73.816024"/>
        <n v="-73.815925"/>
        <n v="-73.813641"/>
        <n v="-73.810708"/>
        <n v="-73.807969"/>
        <n v="-73.803326"/>
        <n v="-73.801109"/>
        <n v="-73.796924"/>
        <n v="-73.793604"/>
        <n v="-73.788522"/>
        <n v="-73.783817"/>
        <n v="-73.776013"/>
        <n v="-73.768175"/>
        <n v="-73.761353"/>
        <n v="-73.755405"/>
      </sharedItems>
    </cacheField>
    <cacheField name=" " numFmtId="0">
      <sharedItems containsString="0" containsBlank="1" count="1">
        <m/>
      </sharedItems>
    </cacheField>
    <cacheField name="rider_id" numFmtId="0">
      <sharedItems containsSemiMixedTypes="0" containsString="0" containsNumber="1" containsInteger="1" minValue="0" maxValue="424" count="4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</sharedItems>
    </cacheField>
    <cacheField name="rider_name" numFmtId="0">
      <sharedItems containsBlank="1" count="421">
        <s v="1 Av (L)"/>
        <s v="103 St (1)"/>
        <s v="103 St (6)"/>
        <s v="103 St (B,C)"/>
        <s v="103 St-Corona Plaza (7)"/>
        <s v="104 St (A)"/>
        <s v="104 St (J,Z)"/>
        <s v="110 St (6)"/>
        <s v="111 St (7)"/>
        <s v="111 St (A)"/>
        <s v="111 St (J)"/>
        <s v="116 St (2,3)"/>
        <s v="116 St (6)"/>
        <s v="116 St (B,C)"/>
        <s v="116 St-Columbia University (1)"/>
        <s v="121 St (J,Z)"/>
        <s v="125 St (1)"/>
        <s v="125 St (2,3)"/>
        <s v="125 St (4,5,6)"/>
        <s v="125 St (A,B,C,D)"/>
        <s v="135 St (2,3)"/>
        <s v="135 St (B,C)"/>
        <s v="137 St-City College (1)"/>
        <s v="138 St-Grand Concourse (4,5)"/>
        <s v="14 St (A,C,E)/8 Av (L)"/>
        <s v="14 St (F,M,1,2,3)/6 Av (L)"/>
        <s v="14 St-Union Sq (L,N,Q,R,W,4,5,6)"/>
        <s v="145 St (1)"/>
        <s v="145 St (3)"/>
        <s v="145 St (A,B,C,D)"/>
        <s v="149 St-Grand Concourse (2,4,5)"/>
        <s v="15 St-Prospect Park (F,G)"/>
        <s v="155 St (B,D)"/>
        <s v="155 St (C)"/>
        <s v="157 St (1)"/>
        <s v="161 St-Yankee Stadium (B,D,4)"/>
        <s v="163 St-Amsterdam Av (C)"/>
        <s v="167 St (4)"/>
        <s v="167 St (B,D)"/>
        <s v="168 St (A,C,1)"/>
        <s v="169 St (F)"/>
        <s v="170 St (4)"/>
        <s v="170 St (B,D)"/>
        <s v="174 St (2,5)"/>
        <s v="174-175 Sts (B,D)"/>
        <s v="175 St (A)"/>
        <s v="176 St (4)"/>
        <s v="18 Av (D)"/>
        <s v="18 Av (F)"/>
        <s v="18 Av (N)"/>
        <s v="18 St (1)"/>
        <s v="181 St (1)"/>
        <s v="182-183 Sts (B,D)"/>
        <s v="183 St (4)"/>
        <s v="190 St (A)"/>
        <s v="191 St (1)"/>
        <s v="2 Av (F)"/>
        <s v="20 Av (D)"/>
        <s v="20 Av (N)"/>
        <s v="207 St (1)"/>
        <s v="21 St (G)"/>
        <s v="21 St-Queensbridge (F)"/>
        <s v="215 St (1)"/>
        <s v="219 St (2,5)"/>
        <s v="225 St (2,5)"/>
        <s v="23 St (1)"/>
        <s v="23 St (6)"/>
        <s v="23 St (C,E)"/>
        <s v="23 St (F,M)"/>
        <s v="23 St (R,W)"/>
        <s v="231 St (1)"/>
        <s v="233 St (2,5)"/>
        <s v="238 St (1)"/>
        <s v="25 Av (D)"/>
        <s v="25 St (R)"/>
        <s v="28 St (1)"/>
        <s v="28 St (6)"/>
        <s v="28 St (R,W)"/>
        <s v="3 Av (L)"/>
        <s v="3 Av-138 St (6)"/>
        <s v="3 Av-149 St (2,5)"/>
        <s v="30 Av (N,W)"/>
        <s v="33 St (6)"/>
        <s v="33 St-Rawson St (7)"/>
        <s v="34 St-Herald Sq (B,D,F,M,N,Q,R,W)"/>
        <s v="34 St-Hudson Yards (7)"/>
        <s v="34 St-Penn Station (1,2,3)"/>
        <s v="34 St-Penn Station (A,C,E)"/>
        <s v="36 Av (N,W)"/>
        <s v="36 St (D,N,R)"/>
        <s v="36 St (M,R)"/>
        <s v="39 Av-Dutch Kills (N,W)"/>
        <s v="4 Av (F,G)/9 St (R)"/>
        <s v="40 St-Lowery St (7)"/>
        <s v="42 St-Bryant Pk (B,D,F,M)/5 Av (7)"/>
        <s v="45 St (R)"/>
        <s v="46 St (M,R)"/>
        <s v="46 St-Bliss St (7)"/>
        <s v="47-50 Sts-Rockefeller Center (B,D,F,M)"/>
        <s v="49 St (N,R,W)"/>
        <s v="5 Av-53 St (E,M)"/>
        <s v="5 Av-59 St (N,R,W)"/>
        <s v="50 St (1)"/>
        <s v="50 St (C,E)"/>
        <s v="50 St (D)"/>
        <s v="52 St (7)"/>
        <s v="53 St (R)"/>
        <s v="55 St (D)"/>
        <s v="57 St (F)"/>
        <s v="57 St-7 Av (N,Q,R,W)"/>
        <s v="59 St (N,R)"/>
        <s v="59 St-Columbus Circle (A,B,C,D,1)"/>
        <s v="63 Dr-Rego Park (M,R)"/>
        <s v="65 St (M,R)"/>
        <s v="66 St-Lincoln Center (1)"/>
        <s v="67 Av (M,R)"/>
        <s v="68 St-Hunter College (6)"/>
        <s v="69 St (7)"/>
        <s v="7 Av (B,D,E)"/>
        <s v="7 Av (B,Q)"/>
        <s v="7 Av (F,G)"/>
        <s v="71 St (D)"/>
        <s v="72 St (1,2,3)"/>
        <s v="72 St (B,C)"/>
        <s v="72 St (Q)"/>
        <s v="74-Broadway (7)/Jackson Hts-Roosevelt Av (E,F,M,R)"/>
        <s v="75 Av (E,F)"/>
        <s v="75 St-Elderts Ln (J,Z)"/>
        <s v="77 St (6)"/>
        <s v="77 St (R)"/>
        <s v="79 St (1)"/>
        <s v="79 St (D)"/>
        <s v="8 Av (N)"/>
        <s v="8 St-New York University (R,W)"/>
        <s v="80 St (A)"/>
        <s v="81 St-Museum of Natural History (B,C)"/>
        <s v="82 St-Jackson Hts (7)"/>
        <s v="85 St-Forest Pkwy (J)"/>
        <s v="86 St (1)"/>
        <s v="86 St (4,5,6)"/>
        <s v="86 St (B,C)"/>
        <s v="86 St (N)"/>
        <s v="86 St (Q)"/>
        <s v="86 St (R)"/>
        <s v="88 St (A)"/>
        <s v="9 Av (D)"/>
        <s v="90 St-Elmhurst Av (7)"/>
        <s v="96 St (1,2,3)"/>
        <s v="96 St (6)"/>
        <s v="96 St (B,C)"/>
        <s v="96 St (Q)"/>
        <s v="Alabama Av (J)"/>
        <s v="Allerton Av (2,5)"/>
        <s v="Aqueduct Racetrack (A)"/>
        <s v="Aqueduct-North Conduit Av (A)"/>
        <s v="Astor Place (6)"/>
        <s v="Astoria Blvd (N,W)"/>
        <s v="Astoria-Ditmars Blvd (N,W)"/>
        <s v="Atlantic Av (L)"/>
        <s v="Atlantic Av-Barclays Ctr (B,D,N,Q,R,2,3,4,5)"/>
        <s v="Avenue H (Q)"/>
        <s v="Avenue I (F)"/>
        <s v="Avenue J (Q)"/>
        <s v="Avenue M (Q)"/>
        <s v="Avenue N (F)"/>
        <s v="Avenue P (F)"/>
        <s v="Avenue U (F)"/>
        <s v="Avenue U (N)"/>
        <s v="Avenue U (Q)"/>
        <s v="Avenue X (F)"/>
        <s v="Bay 50 St (D)"/>
        <s v="Bay Pkwy (D)"/>
        <s v="Bay Pkwy (F)"/>
        <s v="Bay Pkwy (N)"/>
        <s v="Bay Ridge Av (R)"/>
        <s v="Bay Ridge-95 St (R)"/>
        <s v="Baychester Av (5)"/>
        <s v="Beach 105 St (A,S)"/>
        <s v="Beach 25 St (A)"/>
        <s v="Beach 36 St (A)"/>
        <s v="Beach 44 St (A)"/>
        <s v="Beach 60 St (A)"/>
        <s v="Beach 67 St-Arverne By The Sea (A)"/>
        <s v="Beach 90 St (A,S)"/>
        <s v="Beach 98 St (A,S)"/>
        <s v="Bedford Av (L)"/>
        <s v="Bedford Park Blvd (B,D)"/>
        <s v="Bedford Park Blvd-Lehman College (4)"/>
        <s v="Bedford-Nostrand Avs (G)"/>
        <s v="Bergen St (2,3)"/>
        <s v="Bergen St (F,G)"/>
        <s v="Beverley Rd (Q)"/>
        <s v="Beverly Rd (2,5)"/>
        <s v="Bowery (J,Z)"/>
        <s v="Bowling Green (4,5)"/>
        <s v="Briarwood-Van Wyck Blvd (E,F)"/>
        <s v="Brighton Beach (B,Q)"/>
        <s v="Broad Channel (A,S)"/>
        <s v="Broad St (J,Z)"/>
        <s v="Broadway (G)"/>
        <s v="Broadway (N,W)"/>
        <s v="Broadway Junction (A,C,J,L,Z)"/>
        <s v="Broadway-Lafayette St (B,D,F,M)/Bleecker St (6)"/>
        <s v="Bronx Park East (2,5)"/>
        <s v="Brook Av (6)"/>
        <s v="Brooklyn Bridge-City Hall (4,5,6)/Chambers St (J,Z)"/>
        <s v="Buhre Av (6)"/>
        <s v="Burke Av (2,5)"/>
        <s v="Burnside Av (4)"/>
        <s v="Bushwick Av-Aberdeen St (L)"/>
        <s v="Canal St (1)"/>
        <s v="Canal St (A,C,E)"/>
        <s v="Canal St (J,N,Q,R,W,Z,6)"/>
        <s v="Canarsie-Rockaway Pkwy (L)"/>
        <s v="Carroll St (F,G)"/>
        <s v="Castle Hill Av (6)"/>
        <s v="Cathedral Pkwy-110 St (1)"/>
        <s v="Cathedral Pkwy-110 St (B,C)"/>
        <s v="Central Av (M)"/>
        <s v="Central Park North-110 St (2,3)"/>
        <s v="Chambers St (1,2,3)"/>
        <s v="Chambers St (A,C)/WTC (E)/Park Pl (2,3)/Cortlandt (R,W)"/>
        <s v="Chauncey St (J,Z)"/>
        <s v="Christopher St-Sheridan Sq (1)"/>
        <s v="Church Av (2,5)"/>
        <s v="Church Av (B,Q)"/>
        <s v="Church Av (F,G)"/>
        <s v="City Hall (R,W)"/>
        <s v="Clark St (2,3)"/>
        <s v="Classon Av (G)"/>
        <s v="Cleveland St (J)"/>
        <s v="Clinton-Washington Avs (C)"/>
        <s v="Clinton-Washington Avs (G)"/>
        <s v="Coney Island-Stillwell Av (D,F,N,Q)"/>
        <s v="Cortelyou Rd (Q)"/>
        <s v="Court Sq (E,G,M,7)"/>
        <s v="Court St (R)/Borough Hall (2,3,4,5)"/>
        <s v="Crescent St (J,Z)"/>
        <s v="Crown Heights-Utica Av (3,4)"/>
        <s v="Cypress Av (6)"/>
        <s v="Cypress Hills (J)"/>
        <s v="DeKalb Av (B,Q,R)"/>
        <s v="DeKalb Av (L)"/>
        <s v="Delancey St (F)/Essex St (J,M,Z)"/>
        <s v="Ditmas Av (F)"/>
        <s v="Dyckman St (1)"/>
        <s v="East 105 St (L)"/>
        <s v="East 143 St-St Mary's St (6)"/>
        <s v="East 149 St (6)"/>
        <s v="East 180 St (2,5)"/>
        <s v="East Broadway (F)"/>
        <s v="Eastchester-Dyre Av (5)"/>
        <s v="Eastern Pkwy-Brooklyn Museum (2,3)"/>
        <s v="Elder Av (6)"/>
        <s v="Elmhurst Av (M,R)"/>
        <s v="Euclid Av (A,C)"/>
        <s v="Far Rockaway-Mott Av (A)"/>
        <s v="Flatbush Av-Brooklyn College (2,5)"/>
        <s v="Flushing Av (G)"/>
        <s v="Flushing Av (J,M)"/>
        <s v="Flushing-Main St (7)"/>
        <s v="Fordham Rd (4)"/>
        <s v="Fordham Rd (B,D)"/>
        <s v="Forest Av (M)"/>
        <s v="Forest Hills-71 Av (E,F,M,R)"/>
        <s v="Fort Hamilton Pkwy (D)"/>
        <s v="Fort Hamilton Pkwy (F,G)"/>
        <s v="Fort Hamilton Pkwy (N)"/>
        <s v="Franklin Av (2,3,4,5)/Botanic Garden (S)"/>
        <s v="Franklin Av (C,S)"/>
        <s v="Franklin St (1)"/>
        <s v="Freeman St (2,5)"/>
        <s v="Fresh Pond Rd (M)"/>
        <s v="Fulton St (A,C,J,Z,2,3,4,5)"/>
        <s v="Fulton St (G)"/>
        <s v="Gates Av (J,Z)"/>
        <s v="Graham Av (L)"/>
        <s v="Grand Army Plaza (2,3)"/>
        <s v="Grand Av-Newtown (M,R)"/>
        <s v="Grand Central-42 St (S,4,5,6,7)"/>
        <s v="Grand St (B,D)"/>
        <s v="Grand St (L)"/>
        <s v="Grant Av (A)"/>
        <s v="Greenpoint Av (G)"/>
        <s v="Gun Hill Rd (2,5)"/>
        <s v="Halsey St (J)"/>
        <s v="Halsey St (L)"/>
        <s v="Harlem-148 St (3)"/>
        <s v="Hewes St (J,M)"/>
        <s v="High St (A,C)"/>
        <s v="Houston St (1)"/>
        <s v="Howard Beach-JFK Airport (A)"/>
        <s v="Hoyt St (2,3)"/>
        <s v="Hoyt-Schermerhorn Sts (A,C,G)"/>
        <s v="Hunters Point Av (7)"/>
        <s v="Hunts Point Av (6)"/>
        <s v="Intervale Av (2,5)"/>
        <s v="Inwood-207 St (A)"/>
        <s v="Jackson Av (2,5)"/>
        <s v="Jamaica Center-Parsons-Archer (E,J,Z)"/>
        <s v="Jamaica-179 St (F)"/>
        <s v="Jamaica-Van Wyck (E)"/>
        <s v="Jay St-MetroTech (A,C,F,R)"/>
        <s v="Jefferson St (L)"/>
        <s v="Junction Blvd (7)"/>
        <s v="Junius St (3)"/>
        <s v="Kew Gardens-Union Turnpike (E,F)"/>
        <s v="Kings Hwy (B,Q)"/>
        <s v="Kings Hwy (F)"/>
        <s v="Kings Hwy (N)"/>
        <s v="Kingsbridge Rd (4)"/>
        <s v="Kingsbridge Rd (B,D)"/>
        <s v="Kingston Av (3)"/>
        <s v="Kingston-Throop Avs (C)"/>
        <s v="Knickerbocker Av (M)"/>
        <s v="Kosciuszko St (J)"/>
        <s v="Lafayette Av (C)"/>
        <s v="Lexington Av (N,R,W)/59 St (4,5,6)"/>
        <s v="Lexington Av-53 St (E,M)/51 St (6)"/>
        <s v="Lexington Av-63 St (F,Q)"/>
        <s v="Liberty Av (C)"/>
        <s v="Livonia Av (L)"/>
        <s v="Longwood Av (6)"/>
        <s v="Lorimer St (J,M)"/>
        <s v="Lorimer St (L)/Metropolitan Av (G)"/>
        <s v="Marble Hill-225 St (1)"/>
        <s v="Marcy Av (J,M,Z)"/>
        <s v="Mets-Willets Point (7)"/>
        <s v="Middle Village-Metropolitan Av (M)"/>
        <s v="Middletown Rd (6)"/>
        <s v="Montrose Av (L)"/>
        <s v="Morgan Av (L)"/>
        <s v="Morris Park (5)"/>
        <s v="Morrison Av-Soundview (6)"/>
        <s v="Mosholu Pkwy (4)"/>
        <s v="Mt Eden Av (4)"/>
        <s v="Myrtle Av (J,M,Z)"/>
        <s v="Myrtle-Willoughby Avs (G)"/>
        <s v="Myrtle-Wyckoff Avs (L,M)"/>
        <s v="Nassau Av (G)"/>
        <s v="Neck Rd (Q)"/>
        <s v="Neptune Av (F)"/>
        <s v="Nereid Av (2,5)"/>
        <s v="Nevins St (2,3,4,5)"/>
        <s v="New Lots Av (3)"/>
        <s v="New Lots Av (L)"/>
        <s v="New Utrecht Av (N)/62 St (D)"/>
        <s v="Newkirk Av (2,5)"/>
        <s v="Newkirk Plaza (B,Q)"/>
        <s v="Northern Blvd (M,R)"/>
        <s v="Norwood Av (J,Z)"/>
        <s v="Norwood-205 St (D)"/>
        <s v="Nostrand Av (3)"/>
        <s v="Nostrand Av (A,C)"/>
        <s v="Ocean Pkwy (Q)"/>
        <s v="Ozone Park-Lefferts Blvd (A)"/>
        <s v="Park Pl (S)"/>
        <s v="Parkchester (6)"/>
        <s v="Parkside Av (Q)"/>
        <s v="Parsons Blvd (F)"/>
        <s v="Pelham Bay Park (6)"/>
        <s v="Pelham Pkwy (2,5)"/>
        <s v="Pennsylvania Av (3)"/>
        <s v="President St (2,5)"/>
        <s v="Prince St (R,W)"/>
        <s v="Prospect Av (2,5)"/>
        <s v="Prospect Av (R)"/>
        <s v="Prospect Park (B,Q,S)"/>
        <s v="Queens Plaza (E,M,R)"/>
        <s v="Queensboro Plaza (N,W,7)"/>
        <s v="Ralph Av (C)"/>
        <s v="Rector St (1)"/>
        <s v="Rector St (R,W)"/>
        <s v="Rockaway Av (3)"/>
        <s v="Rockaway Av (C)"/>
        <s v="Rockaway Blvd (A)"/>
        <s v="Rockaway Park-Beach 116 St (A,S)"/>
        <s v="Roosevelt Island (F)"/>
        <s v="Saratoga Av (3)"/>
        <s v="Seneca Av (M)"/>
        <s v="Sheepshead Bay (B,Q)"/>
        <s v="Shepherd Av (C)"/>
        <s v="Simpson St (2,5)"/>
        <s v="Smith-9 Sts (F,G)"/>
        <s v="South Ferry (1)/Whitehall St (R,W)"/>
        <s v="Spring St (6)"/>
        <s v="Spring St (C,E)"/>
        <s v="St Lawrence Av (6)"/>
        <s v="Steinway St (M,R)"/>
        <s v="Sterling St (2,5)"/>
        <s v="Sutphin Blvd (F)"/>
        <s v="Sutphin Blvd-Archer Av-JFK Airport (E,J,Z)"/>
        <s v="Sutter Av (L)"/>
        <s v="Sutter Av-Rutland Rd (3)"/>
        <s v="Times Sq-42 St (N,Q,R,W,S,1,2,3,7)/42 St (A,C,E)"/>
        <s v="Tremont Av (B,D)"/>
        <s v="Union St (R)"/>
        <s v="Utica Av (A,C)"/>
        <s v="Van Cortlandt Park-242 St (1)"/>
        <s v="Van Siclen Av (3)"/>
        <s v="Van Siclen Av (C)"/>
        <s v="Van Siclen Av (J,Z)"/>
        <s v="Vernon Blvd-Jackson Av (7)"/>
        <s v="Wakefield-241 St (2)"/>
        <s v="Wall St (2,3)"/>
        <s v="Wall St (4,5)"/>
        <s v="West 4 St-Washington Sq (A,B,C,D,E,F,M)"/>
        <s v="West 8 St-New York Aquarium (F,Q)"/>
        <s v="West Farms Sq-East Tremont Av (2,5)"/>
        <s v="Westchester Sq-East Tremont Av (6)"/>
        <s v="Whitlock Av (6)"/>
        <s v="Wilson Av (L)"/>
        <s v="Winthrop St (2,5)"/>
        <s v="Woodhaven Blvd (J,Z)"/>
        <s v="Woodhaven Blvd (M,R)"/>
        <s v="Woodlawn (4)"/>
        <s v="Woodside-61 St (7)"/>
        <s v="WTC Cortlandt (1)"/>
        <s v="York St (F)"/>
        <s v="Zerega Av (6)"/>
        <m/>
      </sharedItems>
    </cacheField>
    <cacheField name="Borough" numFmtId="0">
      <sharedItems count="4">
        <s v="B"/>
        <s v="Bx"/>
        <s v="M"/>
        <s v="Q"/>
      </sharedItems>
    </cacheField>
    <cacheField name="Rides2019" numFmtId="0">
      <sharedItems containsSemiMixedTypes="0" containsString="0" containsNumber="1" containsInteger="1" minValue="0" maxValue="65020294" count="421">
        <n v="0"/>
        <n v="88439"/>
        <n v="90358"/>
        <n v="164130"/>
        <n v="215701"/>
        <n v="228144"/>
        <n v="263422"/>
        <n v="292305"/>
        <n v="313938"/>
        <n v="348771"/>
        <n v="350344"/>
        <n v="362802"/>
        <n v="420647"/>
        <n v="428163"/>
        <n v="469819"/>
        <n v="517164"/>
        <n v="519984"/>
        <n v="527505"/>
        <n v="535536"/>
        <n v="536924"/>
        <n v="547776"/>
        <n v="584129"/>
        <n v="586845"/>
        <n v="597839"/>
        <n v="600188"/>
        <n v="601436"/>
        <n v="623826"/>
        <n v="628299"/>
        <n v="637405"/>
        <n v="675500"/>
        <n v="676092"/>
        <n v="708542"/>
        <n v="711229"/>
        <n v="718008"/>
        <n v="723354"/>
        <n v="732897"/>
        <n v="739804"/>
        <n v="758700"/>
        <n v="760163"/>
        <n v="761816"/>
        <n v="769303"/>
        <n v="774888"/>
        <n v="791691"/>
        <n v="795756"/>
        <n v="821873"/>
        <n v="833633"/>
        <n v="837836"/>
        <n v="853106"/>
        <n v="853110"/>
        <n v="856615"/>
        <n v="877383"/>
        <n v="880879"/>
        <n v="895036"/>
        <n v="918811"/>
        <n v="948571"/>
        <n v="949680"/>
        <n v="954825"/>
        <n v="964689"/>
        <n v="976988"/>
        <n v="977012"/>
        <n v="979390"/>
        <n v="991766"/>
        <n v="1000896"/>
        <n v="1001343"/>
        <n v="1006617"/>
        <n v="1019104"/>
        <n v="1029388"/>
        <n v="1033340"/>
        <n v="1035878"/>
        <n v="1037219"/>
        <n v="1043922"/>
        <n v="1047762"/>
        <n v="1048249"/>
        <n v="1059027"/>
        <n v="1061293"/>
        <n v="1076510"/>
        <n v="1080829"/>
        <n v="1090449"/>
        <n v="1094872"/>
        <n v="1098148"/>
        <n v="1113492"/>
        <n v="1117566"/>
        <n v="1120454"/>
        <n v="1123868"/>
        <n v="1129071"/>
        <n v="1142086"/>
        <n v="1146032"/>
        <n v="1153842"/>
        <n v="1171303"/>
        <n v="1177275"/>
        <n v="1179756"/>
        <n v="1187486"/>
        <n v="1204095"/>
        <n v="1207971"/>
        <n v="1208319"/>
        <n v="1254351"/>
        <n v="1276865"/>
        <n v="1284232"/>
        <n v="1290221"/>
        <n v="1298825"/>
        <n v="1310163"/>
        <n v="1325244"/>
        <n v="1331886"/>
        <n v="1337787"/>
        <n v="1338351"/>
        <n v="1345420"/>
        <n v="1347765"/>
        <n v="1358821"/>
        <n v="1360708"/>
        <n v="1362524"/>
        <n v="1370372"/>
        <n v="1371311"/>
        <n v="1372278"/>
        <n v="1383420"/>
        <n v="1390312"/>
        <n v="1391945"/>
        <n v="1404748"/>
        <n v="1412179"/>
        <n v="1435824"/>
        <n v="1445532"/>
        <n v="1451431"/>
        <n v="1467410"/>
        <n v="1472067"/>
        <n v="1472802"/>
        <n v="1498363"/>
        <n v="1501152"/>
        <n v="1501183"/>
        <n v="1506905"/>
        <n v="1507759"/>
        <n v="1513443"/>
        <n v="1518260"/>
        <n v="1535450"/>
        <n v="1538253"/>
        <n v="1544093"/>
        <n v="1551038"/>
        <n v="1556357"/>
        <n v="1561844"/>
        <n v="1564387"/>
        <n v="1567005"/>
        <n v="1578971"/>
        <n v="1584727"/>
        <n v="1599887"/>
        <n v="1609332"/>
        <n v="1614464"/>
        <n v="1643487"/>
        <n v="1654809"/>
        <n v="1674582"/>
        <n v="1691285"/>
        <n v="1700456"/>
        <n v="1708387"/>
        <n v="1710380"/>
        <n v="1713696"/>
        <n v="1722852"/>
        <n v="1722921"/>
        <n v="1743441"/>
        <n v="1743921"/>
        <n v="1747990"/>
        <n v="1749932"/>
        <n v="1768601"/>
        <n v="1775846"/>
        <n v="1776084"/>
        <n v="1779062"/>
        <n v="1779224"/>
        <n v="1780893"/>
        <n v="1781419"/>
        <n v="1787343"/>
        <n v="1796415"/>
        <n v="1800167"/>
        <n v="1820637"/>
        <n v="1823468"/>
        <n v="1829126"/>
        <n v="1847219"/>
        <n v="1853146"/>
        <n v="1882065"/>
        <n v="1885928"/>
        <n v="1907368"/>
        <n v="1926290"/>
        <n v="1933812"/>
        <n v="1933886"/>
        <n v="1942617"/>
        <n v="1954511"/>
        <n v="1955051"/>
        <n v="1957538"/>
        <n v="1964534"/>
        <n v="1970185"/>
        <n v="1977940"/>
        <n v="1984827"/>
        <n v="1996492"/>
        <n v="2008091"/>
        <n v="2014996"/>
        <n v="2019485"/>
        <n v="2025162"/>
        <n v="2055094"/>
        <n v="2057118"/>
        <n v="2071452"/>
        <n v="2079656"/>
        <n v="2086114"/>
        <n v="2094285"/>
        <n v="2100475"/>
        <n v="2104945"/>
        <n v="2120521"/>
        <n v="2130461"/>
        <n v="2131839"/>
        <n v="2134403"/>
        <n v="2143375"/>
        <n v="2144338"/>
        <n v="2148059"/>
        <n v="2172223"/>
        <n v="2176141"/>
        <n v="2189109"/>
        <n v="2211198"/>
        <n v="2216647"/>
        <n v="2237997"/>
        <n v="2249791"/>
        <n v="2271942"/>
        <n v="2271983"/>
        <n v="2288111"/>
        <n v="2293256"/>
        <n v="2295401"/>
        <n v="2299903"/>
        <n v="2301941"/>
        <n v="2333160"/>
        <n v="2354120"/>
        <n v="2368025"/>
        <n v="2380764"/>
        <n v="2396624"/>
        <n v="2446673"/>
        <n v="2461410"/>
        <n v="2465120"/>
        <n v="2485283"/>
        <n v="2487611"/>
        <n v="2491758"/>
        <n v="2503850"/>
        <n v="2554523"/>
        <n v="2602749"/>
        <n v="2609445"/>
        <n v="2639003"/>
        <n v="2641450"/>
        <n v="2649616"/>
        <n v="2651208"/>
        <n v="2653237"/>
        <n v="2666985"/>
        <n v="2709511"/>
        <n v="2733096"/>
        <n v="2734530"/>
        <n v="2759349"/>
        <n v="2773154"/>
        <n v="2795387"/>
        <n v="2797730"/>
        <n v="2837041"/>
        <n v="2862033"/>
        <n v="2907388"/>
        <n v="2919305"/>
        <n v="2936613"/>
        <n v="3038655"/>
        <n v="3038864"/>
        <n v="3051736"/>
        <n v="3052099"/>
        <n v="3074342"/>
        <n v="3089912"/>
        <n v="3103599"/>
        <n v="3113514"/>
        <n v="3120976"/>
        <n v="3136229"/>
        <n v="3150597"/>
        <n v="3150731"/>
        <n v="3174354"/>
        <n v="3232637"/>
        <n v="3240578"/>
        <n v="3252504"/>
        <n v="3290894"/>
        <n v="3302691"/>
        <n v="3316061"/>
        <n v="3323334"/>
        <n v="3345661"/>
        <n v="3412332"/>
        <n v="3434888"/>
        <n v="3516992"/>
        <n v="3523536"/>
        <n v="3536860"/>
        <n v="3577496"/>
        <n v="3605153"/>
        <n v="3615019"/>
        <n v="3664480"/>
        <n v="3671217"/>
        <n v="3675218"/>
        <n v="3703893"/>
        <n v="3739786"/>
        <n v="3745994"/>
        <n v="3754272"/>
        <n v="3766055"/>
        <n v="3801700"/>
        <n v="3836999"/>
        <n v="3854024"/>
        <n v="3867341"/>
        <n v="3874783"/>
        <n v="3924882"/>
        <n v="3927129"/>
        <n v="3931908"/>
        <n v="4018310"/>
        <n v="4019044"/>
        <n v="4039570"/>
        <n v="4169796"/>
        <n v="4182625"/>
        <n v="4232521"/>
        <n v="4254406"/>
        <n v="4268823"/>
        <n v="4334290"/>
        <n v="4342692"/>
        <n v="4380469"/>
        <n v="4407607"/>
        <n v="4423135"/>
        <n v="4460330"/>
        <n v="4493352"/>
        <n v="4496793"/>
        <n v="4550216"/>
        <n v="4572453"/>
        <n v="4579191"/>
        <n v="4623070"/>
        <n v="4627755"/>
        <n v="4644262"/>
        <n v="4696924"/>
        <n v="4715335"/>
        <n v="4717791"/>
        <n v="4734709"/>
        <n v="4745863"/>
        <n v="4753706"/>
        <n v="4893865"/>
        <n v="4995128"/>
        <n v="4999385"/>
        <n v="5018211"/>
        <n v="5061013"/>
        <n v="5106247"/>
        <n v="5145222"/>
        <n v="5230182"/>
        <n v="5272683"/>
        <n v="5277341"/>
        <n v="5345369"/>
        <n v="5345371"/>
        <n v="5434212"/>
        <n v="5502925"/>
        <n v="5508778"/>
        <n v="5583944"/>
        <n v="5608232"/>
        <n v="5659795"/>
        <n v="5684108"/>
        <n v="5720475"/>
        <n v="5730846"/>
        <n v="5834989"/>
        <n v="5927332"/>
        <n v="5938819"/>
        <n v="5941546"/>
        <n v="6108384"/>
        <n v="6154837"/>
        <n v="6156288"/>
        <n v="6262449"/>
        <n v="6381132"/>
        <n v="6399657"/>
        <n v="6403172"/>
        <n v="6567634"/>
        <n v="6699711"/>
        <n v="6708640"/>
        <n v="6768255"/>
        <n v="6883317"/>
        <n v="6902595"/>
        <n v="6910581"/>
        <n v="7033377"/>
        <n v="7068256"/>
        <n v="7085694"/>
        <n v="7272610"/>
        <n v="7354064"/>
        <n v="7410041"/>
        <n v="7464653"/>
        <n v="7625674"/>
        <n v="7684091"/>
        <n v="7821286"/>
        <n v="7836366"/>
        <n v="7933008"/>
        <n v="8024364"/>
        <n v="8027234"/>
        <n v="8134360"/>
        <n v="8254928"/>
        <n v="8362034"/>
        <n v="8378778"/>
        <n v="8554857"/>
        <n v="8619473"/>
        <n v="8659806"/>
        <n v="8861296"/>
        <n v="8934900"/>
        <n v="9065146"/>
        <n v="9208598"/>
        <n v="9528891"/>
        <n v="10010419"/>
        <n v="10135722"/>
        <n v="10272682"/>
        <n v="11012550"/>
        <n v="11628887"/>
        <n v="12238047"/>
        <n v="12379560"/>
        <n v="12455155"/>
        <n v="13537308"/>
        <n v="13939794"/>
        <n v="14063633"/>
        <n v="14239275"/>
        <n v="14736035"/>
        <n v="15861864"/>
        <n v="16760813"/>
        <n v="17077862"/>
        <n v="17213702"/>
        <n v="17568837"/>
        <n v="18604810"/>
        <n v="18957465"/>
        <n v="20820549"/>
        <n v="23040650"/>
        <n v="25631364"/>
        <n v="25967676"/>
        <n v="27715365"/>
        <n v="32385260"/>
        <n v="39385436"/>
        <n v="45745700"/>
        <n v="65020294"/>
      </sharedItems>
    </cacheField>
    <cacheField name="Rides2020" numFmtId="0">
      <sharedItems containsSemiMixedTypes="0" containsString="0" containsNumber="1" minValue="0" maxValue="20341239.741" count="421">
        <n v="0"/>
        <n v="35836.96"/>
        <n v="37749.953"/>
        <n v="63296.999"/>
        <n v="107145.982"/>
        <n v="109447.964"/>
        <n v="110132.99"/>
        <n v="129188.011"/>
        <n v="149257.022"/>
        <n v="167876.932"/>
        <n v="168284.99"/>
        <n v="168736.991"/>
        <n v="185099.075"/>
        <n v="212401.936"/>
        <n v="214949.97"/>
        <n v="222324.996"/>
        <n v="228383.02"/>
        <n v="228515.055"/>
        <n v="243155.951"/>
        <n v="248310.004"/>
        <n v="257912.041"/>
        <n v="258135.959"/>
        <n v="262583.064"/>
        <n v="298031.052"/>
        <n v="302101.077"/>
        <n v="308198.011"/>
        <n v="311887.96"/>
        <n v="313415.955"/>
        <n v="315014.99"/>
        <n v="315691.085"/>
        <n v="318988.038"/>
        <n v="325749.963"/>
        <n v="330042.983"/>
        <n v="333835.975"/>
        <n v="334714.032"/>
        <n v="337010.998"/>
        <n v="339065.953"/>
        <n v="346435.928"/>
        <n v="351591.024"/>
        <n v="354016.036"/>
        <n v="361498.964"/>
        <n v="365060.081"/>
        <n v="365213.007"/>
        <n v="366760.035"/>
        <n v="367255.066"/>
        <n v="371408.014"/>
        <n v="381651.955"/>
        <n v="382606.96"/>
        <n v="384745.033"/>
        <n v="390165.138"/>
        <n v="393182.99"/>
        <n v="395084.11"/>
        <n v="395439.035"/>
        <n v="402100.004"/>
        <n v="413650.005"/>
        <n v="416713.002"/>
        <n v="435520.008"/>
        <n v="436010.977"/>
        <n v="437289.996"/>
        <n v="438387.931"/>
        <n v="441687.959"/>
        <n v="443228.921"/>
        <n v="446529.978"/>
        <n v="449143.933"/>
        <n v="453577.037"/>
        <n v="453974.011"/>
        <n v="454325.999"/>
        <n v="454456.953"/>
        <n v="457388.001"/>
        <n v="462997.971"/>
        <n v="465309.007"/>
        <n v="468382.033"/>
        <n v="470230.032"/>
        <n v="470765.964"/>
        <n v="472957.994"/>
        <n v="473936.98"/>
        <n v="474805.94"/>
        <n v="477302.02"/>
        <n v="479409.037"/>
        <n v="480152.063"/>
        <n v="483645.029"/>
        <n v="486217.957"/>
        <n v="488475.032"/>
        <n v="491292.994"/>
        <n v="501135.969"/>
        <n v="503135.889"/>
        <n v="503936.943"/>
        <n v="504579.063"/>
        <n v="507795.029"/>
        <n v="512753.018"/>
        <n v="514007.016"/>
        <n v="516794.968"/>
        <n v="519694.04"/>
        <n v="521943.967"/>
        <n v="536758"/>
        <n v="538215.107"/>
        <n v="546624.975"/>
        <n v="546684.991"/>
        <n v="549296.064"/>
        <n v="552807.866"/>
        <n v="560301.956"/>
        <n v="562043.017"/>
        <n v="573447.985"/>
        <n v="574938.992"/>
        <n v="579190.998"/>
        <n v="587630.011"/>
        <n v="588199.079"/>
        <n v="589681.942"/>
        <n v="591080.969"/>
        <n v="594425.972"/>
        <n v="606924.959"/>
        <n v="607427.003"/>
        <n v="609449.957"/>
        <n v="609686.934"/>
        <n v="609725.02"/>
        <n v="614581.06"/>
        <n v="617595.94"/>
        <n v="619691.049"/>
        <n v="620879.969"/>
        <n v="627402.961"/>
        <n v="631121.999"/>
        <n v="633054.99"/>
        <n v="641825.996"/>
        <n v="642086.946"/>
        <n v="659854.971"/>
        <n v="662595.987"/>
        <n v="667262.027"/>
        <n v="667494.99"/>
        <n v="676624.034"/>
        <n v="677763.974"/>
        <n v="677801.02"/>
        <n v="681491.917"/>
        <n v="681796.028"/>
        <n v="691831.987"/>
        <n v="691844.989"/>
        <n v="698479.972"/>
        <n v="700333.001"/>
        <n v="702013.013"/>
        <n v="703956.992"/>
        <n v="705574.063"/>
        <n v="708205.892"/>
        <n v="709393.95"/>
        <n v="711028.969"/>
        <n v="716034.97"/>
        <n v="718495.846"/>
        <n v="721494.982"/>
        <n v="721710.987"/>
        <n v="722986.017"/>
        <n v="724725.978"/>
        <n v="728237.974"/>
        <n v="731319.963"/>
        <n v="740054.954"/>
        <n v="740308.041"/>
        <n v="742240.978"/>
        <n v="743347.029"/>
        <n v="743487.998"/>
        <n v="745894.936"/>
        <n v="754010.048"/>
        <n v="760068.025"/>
        <n v="761613.041"/>
        <n v="763257.968"/>
        <n v="780315.934"/>
        <n v="781384.978"/>
        <n v="781551.915"/>
        <n v="786159.98"/>
        <n v="788120.988"/>
        <n v="788234.982"/>
        <n v="789214.014"/>
        <n v="791030.008"/>
        <n v="799621.029"/>
        <n v="800943.102"/>
        <n v="802190.037"/>
        <n v="803923.912"/>
        <n v="807092.969"/>
        <n v="807970.057"/>
        <n v="808041.98"/>
        <n v="809406.002"/>
        <n v="813305.032"/>
        <n v="816330.077"/>
        <n v="818101.033"/>
        <n v="823442.991"/>
        <n v="828023.025"/>
        <n v="835379.928"/>
        <n v="835515.04"/>
        <n v="841585.002"/>
        <n v="845826.972"/>
        <n v="847429.979"/>
        <n v="851720.018"/>
        <n v="861895.946"/>
        <n v="866006.993"/>
        <n v="871011.995"/>
        <n v="876864.952"/>
        <n v="892066.989"/>
        <n v="893252.993"/>
        <n v="896441.943"/>
        <n v="898642.915"/>
        <n v="902164.799"/>
        <n v="912845.005"/>
        <n v="934145.042"/>
        <n v="935069.925"/>
        <n v="940308.95"/>
        <n v="947252.02"/>
        <n v="947431.97"/>
        <n v="949554.001"/>
        <n v="949903.929"/>
        <n v="951323.991"/>
        <n v="951634.019"/>
        <n v="953564.086"/>
        <n v="956399.938"/>
        <n v="957605.989"/>
        <n v="967478.011"/>
        <n v="968589.93"/>
        <n v="974252.979"/>
        <n v="979079.968"/>
        <n v="980835.961"/>
        <n v="995590.049"/>
        <n v="1000609.997"/>
        <n v="1002094.897"/>
        <n v="1005044.97"/>
        <n v="1007948.059"/>
        <n v="1012373.022"/>
        <n v="1019114.994"/>
        <n v="1021518.02"/>
        <n v="1021781.047"/>
        <n v="1021788.963"/>
        <n v="1023374.057"/>
        <n v="1039834.021"/>
        <n v="1040868.953"/>
        <n v="1043554.03"/>
        <n v="1052113.983"/>
        <n v="1053012.005"/>
        <n v="1053976.035"/>
        <n v="1055222.031"/>
        <n v="1060348.026"/>
        <n v="1061563.918"/>
        <n v="1062723.917"/>
        <n v="1067634.98"/>
        <n v="1081234"/>
        <n v="1086572.973"/>
        <n v="1089861.004"/>
        <n v="1123745.005"/>
        <n v="1138814.926"/>
        <n v="1142138.975"/>
        <n v="1186205.958"/>
        <n v="1188683.994"/>
        <n v="1189101.846"/>
        <n v="1189272.847"/>
        <n v="1194638.083"/>
        <n v="1197468.035"/>
        <n v="1218279.004"/>
        <n v="1222206.033"/>
        <n v="1230832.92"/>
        <n v="1236614.004"/>
        <n v="1240353.902"/>
        <n v="1256788.033"/>
        <n v="1257102.977"/>
        <n v="1260062.087"/>
        <n v="1261244.911"/>
        <n v="1261500.983"/>
        <n v="1264852.036"/>
        <n v="1265949.969"/>
        <n v="1271191.926"/>
        <n v="1274466.947"/>
        <n v="1275972.915"/>
        <n v="1289691.037"/>
        <n v="1292867.911"/>
        <n v="1296681.034"/>
        <n v="1306172.95"/>
        <n v="1314989.083"/>
        <n v="1315356.014"/>
        <n v="1316284.065"/>
        <n v="1335645.018"/>
        <n v="1355845.037"/>
        <n v="1356510.035"/>
        <n v="1357272.971"/>
        <n v="1367598.112"/>
        <n v="1368019.009"/>
        <n v="1368062.985"/>
        <n v="1375593.036"/>
        <n v="1377862.998"/>
        <n v="1378639.984"/>
        <n v="1396286.968"/>
        <n v="1414355.949"/>
        <n v="1422149.009"/>
        <n v="1422188.035"/>
        <n v="1424892.082"/>
        <n v="1426670.982"/>
        <n v="1433585.933"/>
        <n v="1433743.994"/>
        <n v="1463280.016"/>
        <n v="1468769.894"/>
        <n v="1470253.934"/>
        <n v="1473081.032"/>
        <n v="1491038.991"/>
        <n v="1531707.955"/>
        <n v="1537226.001"/>
        <n v="1538353.039"/>
        <n v="1541784.019"/>
        <n v="1545233.958"/>
        <n v="1549451.085"/>
        <n v="1563366.016"/>
        <n v="1566362.965"/>
        <n v="1580225.008"/>
        <n v="1622511.975"/>
        <n v="1631566.015"/>
        <n v="1633811.959"/>
        <n v="1665945.923"/>
        <n v="1672584.013"/>
        <n v="1678293.058"/>
        <n v="1682771.989"/>
        <n v="1683782.021"/>
        <n v="1684189.054"/>
        <n v="1706574.992"/>
        <n v="1710382.838"/>
        <n v="1713032.07"/>
        <n v="1717439.95"/>
        <n v="1767178.967"/>
        <n v="1768131.003"/>
        <n v="1768317.017"/>
        <n v="1769577.882"/>
        <n v="1772097.909"/>
        <n v="1780896.054"/>
        <n v="1781685.047"/>
        <n v="1790223.056"/>
        <n v="1815784.971"/>
        <n v="1816257.974"/>
        <n v="1838369.011"/>
        <n v="1846978.022"/>
        <n v="1848802.934"/>
        <n v="1849089.91"/>
        <n v="1851274.971"/>
        <n v="1867401.993"/>
        <n v="1924520.059"/>
        <n v="1954646.961"/>
        <n v="1965244.986"/>
        <n v="1985473.986"/>
        <n v="1996235.898"/>
        <n v="2002812.996"/>
        <n v="2020697.947"/>
        <n v="2029160.942"/>
        <n v="2052608.937"/>
        <n v="2076861.911"/>
        <n v="2076870.906"/>
        <n v="2085483.051"/>
        <n v="2092768.967"/>
        <n v="2119769.971"/>
        <n v="2141714.071"/>
        <n v="2150476.062"/>
        <n v="2177283.989"/>
        <n v="2181584.949"/>
        <n v="2205552.006"/>
        <n v="2213136.88"/>
        <n v="2219217.035"/>
        <n v="2230478.107"/>
        <n v="2297895.993"/>
        <n v="2341258.97"/>
        <n v="2353959.06"/>
        <n v="2368959.032"/>
        <n v="2391082.993"/>
        <n v="2394478.984"/>
        <n v="2404776.004"/>
        <n v="2419409.979"/>
        <n v="2441526.975"/>
        <n v="2503221.961"/>
        <n v="2511234.978"/>
        <n v="2588490.978"/>
        <n v="2634482.911"/>
        <n v="2661934.002"/>
        <n v="2677995.964"/>
        <n v="2704645.04"/>
        <n v="2710022.957"/>
        <n v="2741359.049"/>
        <n v="2873797.965"/>
        <n v="2908016.974"/>
        <n v="2913038.01"/>
        <n v="2951061.063"/>
        <n v="3054242.01"/>
        <n v="3065053.04"/>
        <n v="3078482.092"/>
        <n v="3100291.002"/>
        <n v="3100666.98"/>
        <n v="3111333.986"/>
        <n v="3166766.007"/>
        <n v="3190550.101"/>
        <n v="3221650.993"/>
        <n v="3265732.964"/>
        <n v="3311294"/>
        <n v="3356705.896"/>
        <n v="3388713.982"/>
        <n v="3474823.99"/>
        <n v="3587672.962"/>
        <n v="3622647.048"/>
        <n v="3654953.043"/>
        <n v="3752228"/>
        <n v="3863202.975"/>
        <n v="4048254.793"/>
        <n v="4062644.914"/>
        <n v="4284645.949"/>
        <n v="4293385.946"/>
        <n v="4463226.921"/>
        <n v="4498640.969"/>
        <n v="4503428.98"/>
        <n v="4881373.031"/>
        <n v="5057029.071"/>
        <n v="5155495.975"/>
        <n v="5405393.866"/>
        <n v="5474264.99"/>
        <n v="5718724.978"/>
        <n v="5826099.987"/>
        <n v="5930847.04"/>
        <n v="6273480.005"/>
        <n v="6944922.941"/>
        <n v="7523538.001"/>
        <n v="7618925.056"/>
        <n v="8010472.059"/>
        <n v="8103808.967"/>
        <n v="8855302.069"/>
        <n v="10830711.997"/>
        <n v="12826841.121"/>
        <n v="13162825.964"/>
        <n v="20341239.741"/>
      </sharedItems>
    </cacheField>
    <cacheField name="Linked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heck_link" numFmtId="0">
      <sharedItems containsMixedTypes="1" containsNumber="1" containsInteger="1" minValue="0" maxValue="726" count="383">
        <n v="0"/>
        <n v="101"/>
        <n v="103"/>
        <n v="104"/>
        <n v="106"/>
        <n v="107"/>
        <n v="108"/>
        <n v="110"/>
        <n v="113"/>
        <n v="114"/>
        <n v="115"/>
        <n v="116"/>
        <n v="117"/>
        <n v="118"/>
        <n v="119"/>
        <n v="120"/>
        <n v="121"/>
        <n v="122"/>
        <n v="123"/>
        <n v="124"/>
        <n v="126"/>
        <n v="128"/>
        <n v="129"/>
        <n v="130"/>
        <n v="131"/>
        <n v="133"/>
        <n v="134"/>
        <n v="135"/>
        <n v="136"/>
        <n v="137"/>
        <n v="138"/>
        <n v="139"/>
        <n v="201"/>
        <n v="204"/>
        <n v="205"/>
        <n v="206"/>
        <n v="207"/>
        <n v="209"/>
        <n v="210"/>
        <n v="212"/>
        <n v="213"/>
        <n v="214"/>
        <n v="215"/>
        <n v="216"/>
        <n v="217"/>
        <n v="218"/>
        <n v="219"/>
        <n v="220"/>
        <n v="221"/>
        <n v="224"/>
        <n v="225"/>
        <n v="226"/>
        <n v="227"/>
        <n v="230"/>
        <n v="231"/>
        <n v="233"/>
        <n v="234"/>
        <n v="236"/>
        <n v="237"/>
        <n v="238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301"/>
        <n v="302"/>
        <n v="401"/>
        <n v="402"/>
        <n v="405"/>
        <n v="406"/>
        <n v="407"/>
        <n v="408"/>
        <n v="409"/>
        <n v="410"/>
        <n v="411"/>
        <n v="412"/>
        <n v="413"/>
        <n v="416"/>
        <n v="419"/>
        <n v="420"/>
        <n v="501"/>
        <n v="502"/>
        <n v="505"/>
        <n v="601"/>
        <n v="602"/>
        <n v="603"/>
        <n v="604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1"/>
        <n v="622"/>
        <n v="623"/>
        <n v="624"/>
        <n v="625"/>
        <n v="626"/>
        <n v="627"/>
        <n v="628"/>
        <n v="632"/>
        <n v="633"/>
        <n v="634"/>
        <n v="636"/>
        <n v="638"/>
        <n v="701"/>
        <n v="702"/>
        <n v="705"/>
        <n v="706"/>
        <n v="707"/>
        <n v="708"/>
        <n v="709"/>
        <n v="711"/>
        <n v="712"/>
        <n v="713"/>
        <n v="714"/>
        <n v="715"/>
        <n v="716"/>
        <n v="720"/>
        <n v="721"/>
        <n v="726"/>
        <s v="A02"/>
        <s v="A05"/>
        <s v="A07"/>
        <s v="A10"/>
        <s v="A11"/>
        <s v="A14"/>
        <s v="A15"/>
        <s v="A16"/>
        <s v="A17"/>
        <s v="A18"/>
        <s v="A19"/>
        <s v="A20"/>
        <s v="A21"/>
        <s v="A22"/>
        <s v="A25"/>
        <s v="A28"/>
        <s v="A30"/>
        <s v="A33"/>
        <s v="A34"/>
        <s v="A40"/>
        <s v="A42"/>
        <s v="A43"/>
        <s v="A44"/>
        <s v="A45"/>
        <s v="A46"/>
        <s v="A47"/>
        <s v="A48"/>
        <s v="A49"/>
        <s v="A50"/>
        <s v="A52"/>
        <s v="A53"/>
        <s v="A54"/>
        <s v="A55"/>
        <s v="A57"/>
        <s v="A59"/>
        <s v="A60"/>
        <s v="A61"/>
        <s v="A63"/>
        <s v="A64"/>
        <s v="A65"/>
        <s v="B04"/>
        <s v="B06"/>
        <s v="B08"/>
        <s v="B10"/>
        <s v="B12"/>
        <s v="B13"/>
        <s v="B14"/>
        <s v="B15"/>
        <s v="B17"/>
        <s v="B18"/>
        <s v="B19"/>
        <s v="B20"/>
        <s v="B21"/>
        <s v="B22"/>
        <s v="B23"/>
        <s v="D01"/>
        <s v="D03"/>
        <s v="D04"/>
        <s v="D05"/>
        <s v="D06"/>
        <s v="D07"/>
        <s v="D08"/>
        <s v="D09"/>
        <s v="D10"/>
        <s v="D12"/>
        <s v="D14"/>
        <s v="D15"/>
        <s v="D18"/>
        <s v="D22"/>
        <s v="D25"/>
        <s v="D26"/>
        <s v="D27"/>
        <s v="D28"/>
        <s v="D29"/>
        <s v="D30"/>
        <s v="D31"/>
        <s v="D32"/>
        <s v="D33"/>
        <s v="D34"/>
        <s v="D35"/>
        <s v="D37"/>
        <s v="D38"/>
        <s v="D39"/>
        <s v="D40"/>
        <s v="D41"/>
        <s v="D42"/>
        <s v="D43"/>
        <s v="F01"/>
        <s v="F02"/>
        <s v="F03"/>
        <s v="F04"/>
        <s v="F05"/>
        <s v="F06"/>
        <s v="F07"/>
        <s v="F12"/>
        <s v="F14"/>
        <s v="F16"/>
        <s v="F18"/>
        <s v="F20"/>
        <s v="F21"/>
        <s v="F22"/>
        <s v="F24"/>
        <s v="F25"/>
        <s v="F26"/>
        <s v="F27"/>
        <s v="F29"/>
        <s v="F30"/>
        <s v="F31"/>
        <s v="F32"/>
        <s v="F33"/>
        <s v="F34"/>
        <s v="F35"/>
        <s v="F36"/>
        <s v="F38"/>
        <s v="F39"/>
        <s v="G05"/>
        <s v="G06"/>
        <s v="G07"/>
        <s v="G08"/>
        <s v="G09"/>
        <s v="G10"/>
        <s v="G11"/>
        <s v="G12"/>
        <s v="G13"/>
        <s v="G15"/>
        <s v="G16"/>
        <s v="G18"/>
        <s v="G19"/>
        <s v="G20"/>
        <s v="G21"/>
        <s v="G24"/>
        <s v="G26"/>
        <s v="G28"/>
        <s v="G30"/>
        <s v="G31"/>
        <s v="G32"/>
        <s v="G33"/>
        <s v="G34"/>
        <s v="G35"/>
        <s v="G36"/>
        <s v="H01"/>
        <s v="H02"/>
        <s v="H03"/>
        <s v="H06"/>
        <s v="H07"/>
        <s v="H08"/>
        <s v="H09"/>
        <s v="H10"/>
        <s v="H11"/>
        <s v="H12"/>
        <s v="H13"/>
        <s v="H14"/>
        <s v="H15"/>
        <s v="J12"/>
        <s v="J13"/>
        <s v="J14"/>
        <s v="J15"/>
        <s v="J16"/>
        <s v="J17"/>
        <s v="J19"/>
        <s v="J20"/>
        <s v="J21"/>
        <s v="J22"/>
        <s v="J23"/>
        <s v="J24"/>
        <s v="J28"/>
        <s v="J29"/>
        <s v="J30"/>
        <s v="J31"/>
        <s v="L05"/>
        <s v="L06"/>
        <s v="L08"/>
        <s v="L11"/>
        <s v="L12"/>
        <s v="L13"/>
        <s v="L14"/>
        <s v="L15"/>
        <s v="L16"/>
        <s v="L19"/>
        <s v="L20"/>
        <s v="L21"/>
        <s v="L24"/>
        <s v="L25"/>
        <s v="L26"/>
        <s v="L27"/>
        <s v="L28"/>
        <s v="L29"/>
        <s v="LINK"/>
        <s v="M01"/>
        <s v="M04"/>
        <s v="M05"/>
        <s v="M06"/>
        <s v="M09"/>
        <s v="M10"/>
        <s v="M11"/>
        <s v="M12"/>
        <s v="M13"/>
        <s v="M14"/>
        <s v="M16"/>
        <s v="M19"/>
        <s v="M23"/>
        <s v="N02"/>
        <s v="N03"/>
        <s v="N05"/>
        <s v="N06"/>
        <s v="N07"/>
        <s v="N08"/>
        <s v="N09"/>
        <s v="N10"/>
        <s v="Q03"/>
        <s v="Q04"/>
        <s v="Q05"/>
        <s v="R01"/>
        <s v="R03"/>
        <s v="R04"/>
        <s v="R05"/>
        <s v="R06"/>
        <s v="R08"/>
        <s v="R13"/>
        <s v="R14"/>
        <s v="R15"/>
        <s v="R18"/>
        <s v="R19"/>
        <s v="R21"/>
        <s v="R22"/>
        <s v="R24"/>
        <s v="R26"/>
        <s v="R30"/>
        <s v="R32"/>
        <s v="R34"/>
        <s v="R35"/>
        <s v="R36"/>
        <s v="R39"/>
        <s v="R40"/>
        <s v="R41"/>
        <s v="R42"/>
        <s v="R43"/>
        <s v="R44"/>
        <s v="R45"/>
        <s v="S03"/>
      </sharedItems>
    </cacheField>
    <cacheField name="link" numFmtId="0">
      <sharedItems containsBlank="1" count="41">
        <s v="LINK_109"/>
        <s v="LINK_111"/>
        <s v="LINK_112"/>
        <s v="LINK_125"/>
        <s v="LINK_127"/>
        <s v="LINK_132"/>
        <s v="LINK_142"/>
        <s v="LINK_208"/>
        <s v="LINK_211"/>
        <s v="LINK_222"/>
        <s v="LINK_229"/>
        <s v="LINK_232"/>
        <s v="LINK_235"/>
        <s v="LINK_239"/>
        <s v="LINK_312"/>
        <s v="LINK_317"/>
        <s v="LINK_326"/>
        <s v="LINK_414"/>
        <s v="LINK_629"/>
        <s v="LINK_630"/>
        <s v="LINK_635"/>
        <s v="LINK_637"/>
        <s v="LINK_640"/>
        <s v="LINK_710"/>
        <s v="LINK_718"/>
        <s v="LINK_719"/>
        <s v="LINK_724"/>
        <s v="LINK_A12"/>
        <s v="LINK_A31"/>
        <s v="LINK_A32"/>
        <s v="LINK_A41"/>
        <s v="LINK_A51"/>
        <s v="LINK_B16"/>
        <s v="LINK_D17"/>
        <s v="LINK_F15"/>
        <s v="LINK_F23"/>
        <s v="LINK_G29"/>
        <s v="LINK_H04"/>
        <s v="LINK_L17"/>
        <s v="LINK_R33"/>
        <m/>
      </sharedItems>
    </cacheField>
    <cacheField name="node_link" numFmtId="0">
      <sharedItems containsMixedTypes="1" containsNumber="1" containsInteger="1" minValue="0" maxValue="726" count="421">
        <n v="0"/>
        <n v="101"/>
        <n v="103"/>
        <n v="104"/>
        <n v="106"/>
        <n v="107"/>
        <n v="108"/>
        <n v="110"/>
        <n v="113"/>
        <n v="114"/>
        <n v="115"/>
        <n v="116"/>
        <n v="117"/>
        <n v="118"/>
        <n v="119"/>
        <n v="120"/>
        <n v="121"/>
        <n v="122"/>
        <n v="123"/>
        <n v="124"/>
        <n v="126"/>
        <n v="128"/>
        <n v="129"/>
        <n v="130"/>
        <n v="131"/>
        <n v="133"/>
        <n v="134"/>
        <n v="135"/>
        <n v="136"/>
        <n v="137"/>
        <n v="138"/>
        <n v="139"/>
        <n v="201"/>
        <n v="204"/>
        <n v="205"/>
        <n v="206"/>
        <n v="207"/>
        <n v="209"/>
        <n v="210"/>
        <n v="212"/>
        <n v="213"/>
        <n v="214"/>
        <n v="215"/>
        <n v="216"/>
        <n v="217"/>
        <n v="218"/>
        <n v="219"/>
        <n v="220"/>
        <n v="221"/>
        <n v="224"/>
        <n v="225"/>
        <n v="226"/>
        <n v="227"/>
        <n v="230"/>
        <n v="231"/>
        <n v="233"/>
        <n v="234"/>
        <n v="236"/>
        <n v="237"/>
        <n v="238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301"/>
        <n v="302"/>
        <n v="401"/>
        <n v="402"/>
        <n v="405"/>
        <n v="406"/>
        <n v="407"/>
        <n v="408"/>
        <n v="409"/>
        <n v="410"/>
        <n v="411"/>
        <n v="412"/>
        <n v="413"/>
        <n v="416"/>
        <n v="419"/>
        <n v="420"/>
        <n v="501"/>
        <n v="502"/>
        <n v="505"/>
        <n v="601"/>
        <n v="602"/>
        <n v="603"/>
        <n v="604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1"/>
        <n v="622"/>
        <n v="623"/>
        <n v="624"/>
        <n v="625"/>
        <n v="626"/>
        <n v="627"/>
        <n v="628"/>
        <n v="632"/>
        <n v="633"/>
        <n v="634"/>
        <n v="636"/>
        <n v="638"/>
        <n v="701"/>
        <n v="702"/>
        <n v="705"/>
        <n v="706"/>
        <n v="707"/>
        <n v="708"/>
        <n v="709"/>
        <n v="711"/>
        <n v="712"/>
        <n v="713"/>
        <n v="714"/>
        <n v="715"/>
        <n v="716"/>
        <n v="720"/>
        <n v="721"/>
        <n v="726"/>
        <s v="A02"/>
        <s v="A05"/>
        <s v="A07"/>
        <s v="A10"/>
        <s v="A11"/>
        <s v="A14"/>
        <s v="A15"/>
        <s v="A16"/>
        <s v="A17"/>
        <s v="A18"/>
        <s v="A19"/>
        <s v="A20"/>
        <s v="A21"/>
        <s v="A22"/>
        <s v="A25"/>
        <s v="A28"/>
        <s v="A30"/>
        <s v="A33"/>
        <s v="A34"/>
        <s v="A40"/>
        <s v="A42"/>
        <s v="A43"/>
        <s v="A44"/>
        <s v="A45"/>
        <s v="A46"/>
        <s v="A47"/>
        <s v="A48"/>
        <s v="A49"/>
        <s v="A50"/>
        <s v="A52"/>
        <s v="A53"/>
        <s v="A54"/>
        <s v="A55"/>
        <s v="A57"/>
        <s v="A59"/>
        <s v="A60"/>
        <s v="A61"/>
        <s v="A63"/>
        <s v="A64"/>
        <s v="A65"/>
        <s v="B04"/>
        <s v="B06"/>
        <s v="B08"/>
        <s v="B10"/>
        <s v="B12"/>
        <s v="B13"/>
        <s v="B14"/>
        <s v="B15"/>
        <s v="B17"/>
        <s v="B18"/>
        <s v="B19"/>
        <s v="B20"/>
        <s v="B21"/>
        <s v="B22"/>
        <s v="B23"/>
        <s v="D01"/>
        <s v="D03"/>
        <s v="D04"/>
        <s v="D05"/>
        <s v="D06"/>
        <s v="D07"/>
        <s v="D08"/>
        <s v="D09"/>
        <s v="D10"/>
        <s v="D12"/>
        <s v="D14"/>
        <s v="D15"/>
        <s v="D18"/>
        <s v="D22"/>
        <s v="D25"/>
        <s v="D26"/>
        <s v="D27"/>
        <s v="D28"/>
        <s v="D29"/>
        <s v="D30"/>
        <s v="D31"/>
        <s v="D32"/>
        <s v="D33"/>
        <s v="D34"/>
        <s v="D35"/>
        <s v="D37"/>
        <s v="D38"/>
        <s v="D39"/>
        <s v="D40"/>
        <s v="D41"/>
        <s v="D42"/>
        <s v="D43"/>
        <s v="F01"/>
        <s v="F02"/>
        <s v="F03"/>
        <s v="F04"/>
        <s v="F05"/>
        <s v="F06"/>
        <s v="F07"/>
        <s v="F12"/>
        <s v="F14"/>
        <s v="F16"/>
        <s v="F18"/>
        <s v="F20"/>
        <s v="F21"/>
        <s v="F22"/>
        <s v="F24"/>
        <s v="F25"/>
        <s v="F26"/>
        <s v="F27"/>
        <s v="F29"/>
        <s v="F30"/>
        <s v="F31"/>
        <s v="F32"/>
        <s v="F33"/>
        <s v="F34"/>
        <s v="F35"/>
        <s v="F36"/>
        <s v="F38"/>
        <s v="F39"/>
        <s v="G05"/>
        <s v="G06"/>
        <s v="G07"/>
        <s v="G08"/>
        <s v="G09"/>
        <s v="G10"/>
        <s v="G11"/>
        <s v="G12"/>
        <s v="G13"/>
        <s v="G15"/>
        <s v="G16"/>
        <s v="G18"/>
        <s v="G19"/>
        <s v="G20"/>
        <s v="G21"/>
        <s v="G24"/>
        <s v="G26"/>
        <s v="G28"/>
        <s v="G30"/>
        <s v="G31"/>
        <s v="G32"/>
        <s v="G33"/>
        <s v="G34"/>
        <s v="G35"/>
        <s v="G36"/>
        <s v="H01"/>
        <s v="H02"/>
        <s v="H03"/>
        <s v="H06"/>
        <s v="H07"/>
        <s v="H08"/>
        <s v="H09"/>
        <s v="H10"/>
        <s v="H11"/>
        <s v="H12"/>
        <s v="H13"/>
        <s v="H14"/>
        <s v="H15"/>
        <s v="J12"/>
        <s v="J13"/>
        <s v="J14"/>
        <s v="J15"/>
        <s v="J16"/>
        <s v="J17"/>
        <s v="J19"/>
        <s v="J20"/>
        <s v="J21"/>
        <s v="J22"/>
        <s v="J23"/>
        <s v="J24"/>
        <s v="J28"/>
        <s v="J29"/>
        <s v="J30"/>
        <s v="J31"/>
        <s v="L05"/>
        <s v="L06"/>
        <s v="L08"/>
        <s v="L11"/>
        <s v="L12"/>
        <s v="L13"/>
        <s v="L14"/>
        <s v="L15"/>
        <s v="L16"/>
        <s v="L19"/>
        <s v="L20"/>
        <s v="L21"/>
        <s v="L24"/>
        <s v="L25"/>
        <s v="L26"/>
        <s v="L27"/>
        <s v="L28"/>
        <s v="L29"/>
        <s v="LINK_109"/>
        <s v="LINK_111"/>
        <s v="LINK_112"/>
        <s v="LINK_125"/>
        <s v="LINK_127"/>
        <s v="LINK_132"/>
        <s v="LINK_142"/>
        <s v="LINK_208"/>
        <s v="LINK_211"/>
        <s v="LINK_222"/>
        <s v="LINK_229"/>
        <s v="LINK_232"/>
        <s v="LINK_235"/>
        <s v="LINK_239"/>
        <s v="LINK_312"/>
        <s v="LINK_317"/>
        <s v="LINK_326"/>
        <s v="LINK_414"/>
        <s v="LINK_629"/>
        <s v="LINK_630"/>
        <s v="LINK_635"/>
        <s v="LINK_637"/>
        <s v="LINK_640"/>
        <s v="LINK_710"/>
        <s v="LINK_718"/>
        <s v="LINK_719"/>
        <s v="LINK_724"/>
        <s v="LINK_A12"/>
        <s v="LINK_A31"/>
        <s v="LINK_A32"/>
        <s v="LINK_A41"/>
        <s v="LINK_A51"/>
        <s v="LINK_B16"/>
        <s v="LINK_D17"/>
        <s v="LINK_F15"/>
        <s v="LINK_F23"/>
        <s v="LINK_G29"/>
        <s v="LINK_H04"/>
        <s v="LINK_L17"/>
        <s v="M01"/>
        <s v="M04"/>
        <s v="M05"/>
        <s v="M06"/>
        <s v="M09"/>
        <s v="M10"/>
        <s v="M11"/>
        <s v="M12"/>
        <s v="M13"/>
        <s v="M14"/>
        <s v="M16"/>
        <s v="M19"/>
        <s v="M23"/>
        <s v="N02"/>
        <s v="N03"/>
        <s v="N05"/>
        <s v="N06"/>
        <s v="N07"/>
        <s v="N08"/>
        <s v="N09"/>
        <s v="N10"/>
        <s v="Q03"/>
        <s v="Q04"/>
        <s v="Q05"/>
        <s v="R01"/>
        <s v="R03"/>
        <s v="R04"/>
        <s v="R05"/>
        <s v="R06"/>
        <s v="R08"/>
        <s v="R13"/>
        <s v="R14"/>
        <s v="R15"/>
        <s v="R18"/>
        <s v="R19"/>
        <s v="R21"/>
        <s v="R22"/>
        <s v="R24"/>
        <s v="R26"/>
        <s v="R30"/>
        <s v="R32"/>
        <s v="R34"/>
        <s v="R35"/>
        <s v="R36"/>
        <s v="R39"/>
        <s v="R40"/>
        <s v="R41"/>
        <s v="R42"/>
        <s v="R43"/>
        <s v="R44"/>
        <s v="R45"/>
        <s v="S0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8">
  <r>
    <x v="0"/>
    <x v="340"/>
    <x v="0"/>
    <x v="469"/>
    <x v="362"/>
    <x v="0"/>
    <x v="60"/>
    <x v="398"/>
    <x v="1"/>
    <x v="209"/>
    <x v="214"/>
    <x v="0"/>
    <x v="1"/>
    <x v="40"/>
    <x v="1"/>
  </r>
  <r>
    <x v="1"/>
    <x v="49"/>
    <x v="1"/>
    <x v="465"/>
    <x v="356"/>
    <x v="0"/>
    <x v="17"/>
    <x v="72"/>
    <x v="1"/>
    <x v="92"/>
    <x v="106"/>
    <x v="0"/>
    <x v="2"/>
    <x v="40"/>
    <x v="2"/>
  </r>
  <r>
    <x v="2"/>
    <x v="47"/>
    <x v="2"/>
    <x v="462"/>
    <x v="341"/>
    <x v="0"/>
    <x v="15"/>
    <x v="70"/>
    <x v="1"/>
    <x v="252"/>
    <x v="264"/>
    <x v="0"/>
    <x v="3"/>
    <x v="40"/>
    <x v="3"/>
  </r>
  <r>
    <x v="3"/>
    <x v="269"/>
    <x v="3"/>
    <x v="458"/>
    <x v="331"/>
    <x v="0"/>
    <x v="330"/>
    <x v="325"/>
    <x v="2"/>
    <x v="136"/>
    <x v="157"/>
    <x v="0"/>
    <x v="4"/>
    <x v="40"/>
    <x v="4"/>
  </r>
  <r>
    <x v="4"/>
    <x v="43"/>
    <x v="4"/>
    <x v="453"/>
    <x v="318"/>
    <x v="0"/>
    <x v="258"/>
    <x v="62"/>
    <x v="2"/>
    <x v="17"/>
    <x v="13"/>
    <x v="0"/>
    <x v="5"/>
    <x v="40"/>
    <x v="5"/>
  </r>
  <r>
    <x v="5"/>
    <x v="40"/>
    <x v="5"/>
    <x v="447"/>
    <x v="309"/>
    <x v="0"/>
    <x v="257"/>
    <x v="59"/>
    <x v="2"/>
    <x v="172"/>
    <x v="192"/>
    <x v="0"/>
    <x v="6"/>
    <x v="40"/>
    <x v="6"/>
  </r>
  <r>
    <x v="6"/>
    <x v="199"/>
    <x v="6"/>
    <x v="444"/>
    <x v="296"/>
    <x v="0"/>
    <x v="318"/>
    <x v="245"/>
    <x v="2"/>
    <x v="195"/>
    <x v="232"/>
    <x v="1"/>
    <x v="330"/>
    <x v="0"/>
    <x v="330"/>
  </r>
  <r>
    <x v="7"/>
    <x v="37"/>
    <x v="7"/>
    <x v="438"/>
    <x v="286"/>
    <x v="0"/>
    <x v="255"/>
    <x v="55"/>
    <x v="2"/>
    <x v="221"/>
    <x v="64"/>
    <x v="0"/>
    <x v="7"/>
    <x v="40"/>
    <x v="7"/>
  </r>
  <r>
    <x v="8"/>
    <x v="33"/>
    <x v="8"/>
    <x v="432"/>
    <x v="278"/>
    <x v="0"/>
    <x v="253"/>
    <x v="51"/>
    <x v="2"/>
    <x v="278"/>
    <x v="309"/>
    <x v="1"/>
    <x v="330"/>
    <x v="1"/>
    <x v="331"/>
  </r>
  <r>
    <x v="9"/>
    <x v="24"/>
    <x v="9"/>
    <x v="422"/>
    <x v="265"/>
    <x v="0"/>
    <x v="250"/>
    <x v="39"/>
    <x v="2"/>
    <x v="354"/>
    <x v="385"/>
    <x v="1"/>
    <x v="330"/>
    <x v="2"/>
    <x v="332"/>
  </r>
  <r>
    <x v="10"/>
    <x v="19"/>
    <x v="10"/>
    <x v="412"/>
    <x v="251"/>
    <x v="0"/>
    <x v="248"/>
    <x v="34"/>
    <x v="2"/>
    <x v="287"/>
    <x v="282"/>
    <x v="0"/>
    <x v="8"/>
    <x v="40"/>
    <x v="8"/>
  </r>
  <r>
    <x v="11"/>
    <x v="15"/>
    <x v="11"/>
    <x v="401"/>
    <x v="231"/>
    <x v="0"/>
    <x v="243"/>
    <x v="27"/>
    <x v="2"/>
    <x v="253"/>
    <x v="259"/>
    <x v="0"/>
    <x v="9"/>
    <x v="40"/>
    <x v="9"/>
  </r>
  <r>
    <x v="12"/>
    <x v="11"/>
    <x v="12"/>
    <x v="395"/>
    <x v="216"/>
    <x v="0"/>
    <x v="239"/>
    <x v="22"/>
    <x v="2"/>
    <x v="295"/>
    <x v="315"/>
    <x v="0"/>
    <x v="10"/>
    <x v="40"/>
    <x v="10"/>
  </r>
  <r>
    <x v="13"/>
    <x v="9"/>
    <x v="13"/>
    <x v="385"/>
    <x v="201"/>
    <x v="0"/>
    <x v="233"/>
    <x v="16"/>
    <x v="2"/>
    <x v="223"/>
    <x v="210"/>
    <x v="0"/>
    <x v="11"/>
    <x v="40"/>
    <x v="11"/>
  </r>
  <r>
    <x v="14"/>
    <x v="7"/>
    <x v="14"/>
    <x v="377"/>
    <x v="185"/>
    <x v="0"/>
    <x v="232"/>
    <x v="14"/>
    <x v="2"/>
    <x v="309"/>
    <x v="270"/>
    <x v="0"/>
    <x v="12"/>
    <x v="40"/>
    <x v="12"/>
  </r>
  <r>
    <x v="15"/>
    <x v="174"/>
    <x v="15"/>
    <x v="372"/>
    <x v="178"/>
    <x v="0"/>
    <x v="310"/>
    <x v="216"/>
    <x v="2"/>
    <x v="286"/>
    <x v="287"/>
    <x v="0"/>
    <x v="13"/>
    <x v="40"/>
    <x v="13"/>
  </r>
  <r>
    <x v="16"/>
    <x v="1"/>
    <x v="16"/>
    <x v="369"/>
    <x v="175"/>
    <x v="0"/>
    <x v="225"/>
    <x v="1"/>
    <x v="2"/>
    <x v="290"/>
    <x v="291"/>
    <x v="0"/>
    <x v="14"/>
    <x v="40"/>
    <x v="14"/>
  </r>
  <r>
    <x v="17"/>
    <x v="113"/>
    <x v="17"/>
    <x v="364"/>
    <x v="168"/>
    <x v="0"/>
    <x v="297"/>
    <x v="147"/>
    <x v="2"/>
    <x v="396"/>
    <x v="398"/>
    <x v="0"/>
    <x v="15"/>
    <x v="40"/>
    <x v="15"/>
  </r>
  <r>
    <x v="18"/>
    <x v="109"/>
    <x v="18"/>
    <x v="361"/>
    <x v="150"/>
    <x v="0"/>
    <x v="293"/>
    <x v="138"/>
    <x v="2"/>
    <x v="344"/>
    <x v="341"/>
    <x v="0"/>
    <x v="16"/>
    <x v="40"/>
    <x v="16"/>
  </r>
  <r>
    <x v="19"/>
    <x v="102"/>
    <x v="19"/>
    <x v="357"/>
    <x v="136"/>
    <x v="0"/>
    <x v="290"/>
    <x v="130"/>
    <x v="2"/>
    <x v="325"/>
    <x v="308"/>
    <x v="0"/>
    <x v="17"/>
    <x v="40"/>
    <x v="17"/>
  </r>
  <r>
    <x v="20"/>
    <x v="97"/>
    <x v="20"/>
    <x v="354"/>
    <x v="122"/>
    <x v="0"/>
    <x v="286"/>
    <x v="122"/>
    <x v="2"/>
    <x v="398"/>
    <x v="400"/>
    <x v="0"/>
    <x v="18"/>
    <x v="40"/>
    <x v="18"/>
  </r>
  <r>
    <x v="21"/>
    <x v="91"/>
    <x v="21"/>
    <x v="349"/>
    <x v="120"/>
    <x v="0"/>
    <x v="283"/>
    <x v="114"/>
    <x v="2"/>
    <x v="367"/>
    <x v="346"/>
    <x v="0"/>
    <x v="19"/>
    <x v="40"/>
    <x v="19"/>
  </r>
  <r>
    <x v="22"/>
    <x v="85"/>
    <x v="22"/>
    <x v="345"/>
    <x v="124"/>
    <x v="0"/>
    <x v="282"/>
    <x v="111"/>
    <x v="2"/>
    <x v="413"/>
    <x v="413"/>
    <x v="1"/>
    <x v="330"/>
    <x v="3"/>
    <x v="333"/>
  </r>
  <r>
    <x v="23"/>
    <x v="77"/>
    <x v="23"/>
    <x v="333"/>
    <x v="117"/>
    <x v="0"/>
    <x v="278"/>
    <x v="102"/>
    <x v="2"/>
    <x v="380"/>
    <x v="351"/>
    <x v="0"/>
    <x v="20"/>
    <x v="40"/>
    <x v="20"/>
  </r>
  <r>
    <x v="24"/>
    <x v="336"/>
    <x v="24"/>
    <x v="318"/>
    <x v="100"/>
    <x v="0"/>
    <x v="338"/>
    <x v="394"/>
    <x v="2"/>
    <x v="420"/>
    <x v="420"/>
    <x v="4"/>
    <x v="330"/>
    <x v="4"/>
    <x v="334"/>
  </r>
  <r>
    <x v="25"/>
    <x v="61"/>
    <x v="25"/>
    <x v="303"/>
    <x v="80"/>
    <x v="0"/>
    <x v="271"/>
    <x v="86"/>
    <x v="2"/>
    <x v="415"/>
    <x v="415"/>
    <x v="0"/>
    <x v="21"/>
    <x v="40"/>
    <x v="21"/>
  </r>
  <r>
    <x v="26"/>
    <x v="52"/>
    <x v="26"/>
    <x v="293"/>
    <x v="73"/>
    <x v="0"/>
    <x v="264"/>
    <x v="75"/>
    <x v="2"/>
    <x v="313"/>
    <x v="275"/>
    <x v="0"/>
    <x v="22"/>
    <x v="40"/>
    <x v="22"/>
  </r>
  <r>
    <x v="27"/>
    <x v="46"/>
    <x v="27"/>
    <x v="281"/>
    <x v="62"/>
    <x v="0"/>
    <x v="259"/>
    <x v="65"/>
    <x v="2"/>
    <x v="319"/>
    <x v="301"/>
    <x v="0"/>
    <x v="23"/>
    <x v="40"/>
    <x v="23"/>
  </r>
  <r>
    <x v="28"/>
    <x v="32"/>
    <x v="28"/>
    <x v="271"/>
    <x v="53"/>
    <x v="0"/>
    <x v="252"/>
    <x v="50"/>
    <x v="2"/>
    <x v="238"/>
    <x v="172"/>
    <x v="0"/>
    <x v="24"/>
    <x v="40"/>
    <x v="24"/>
  </r>
  <r>
    <x v="29"/>
    <x v="13"/>
    <x v="29"/>
    <x v="266"/>
    <x v="46"/>
    <x v="0"/>
    <x v="241"/>
    <x v="25"/>
    <x v="2"/>
    <x v="404"/>
    <x v="403"/>
    <x v="2"/>
    <x v="330"/>
    <x v="5"/>
    <x v="335"/>
  </r>
  <r>
    <x v="30"/>
    <x v="179"/>
    <x v="30"/>
    <x v="260"/>
    <x v="37"/>
    <x v="0"/>
    <x v="315"/>
    <x v="223"/>
    <x v="2"/>
    <x v="275"/>
    <x v="236"/>
    <x v="0"/>
    <x v="25"/>
    <x v="40"/>
    <x v="25"/>
  </r>
  <r>
    <x v="31"/>
    <x v="237"/>
    <x v="31"/>
    <x v="251"/>
    <x v="30"/>
    <x v="0"/>
    <x v="325"/>
    <x v="290"/>
    <x v="2"/>
    <x v="314"/>
    <x v="280"/>
    <x v="0"/>
    <x v="26"/>
    <x v="40"/>
    <x v="26"/>
  </r>
  <r>
    <x v="32"/>
    <x v="170"/>
    <x v="32"/>
    <x v="243"/>
    <x v="29"/>
    <x v="0"/>
    <x v="307"/>
    <x v="210"/>
    <x v="2"/>
    <x v="186"/>
    <x v="100"/>
    <x v="0"/>
    <x v="27"/>
    <x v="40"/>
    <x v="27"/>
  </r>
  <r>
    <x v="33"/>
    <x v="220"/>
    <x v="33"/>
    <x v="237"/>
    <x v="27"/>
    <x v="0"/>
    <x v="320"/>
    <x v="270"/>
    <x v="2"/>
    <x v="138"/>
    <x v="84"/>
    <x v="0"/>
    <x v="28"/>
    <x v="40"/>
    <x v="28"/>
  </r>
  <r>
    <x v="34"/>
    <x v="177"/>
    <x v="34"/>
    <x v="228"/>
    <x v="20"/>
    <x v="0"/>
    <x v="313"/>
    <x v="220"/>
    <x v="2"/>
    <x v="351"/>
    <x v="322"/>
    <x v="0"/>
    <x v="29"/>
    <x v="40"/>
    <x v="29"/>
  </r>
  <r>
    <x v="35"/>
    <x v="356"/>
    <x v="35"/>
    <x v="214"/>
    <x v="12"/>
    <x v="0"/>
    <x v="342"/>
    <x v="417"/>
    <x v="2"/>
    <x v="304"/>
    <x v="241"/>
    <x v="0"/>
    <x v="30"/>
    <x v="40"/>
    <x v="30"/>
  </r>
  <r>
    <x v="36"/>
    <x v="314"/>
    <x v="36"/>
    <x v="201"/>
    <x v="7"/>
    <x v="0"/>
    <x v="332"/>
    <x v="371"/>
    <x v="2"/>
    <x v="233"/>
    <x v="140"/>
    <x v="0"/>
    <x v="31"/>
    <x v="40"/>
    <x v="31"/>
  </r>
  <r>
    <x v="37"/>
    <x v="327"/>
    <x v="37"/>
    <x v="182"/>
    <x v="10"/>
    <x v="0"/>
    <x v="0"/>
    <x v="420"/>
    <x v="2"/>
    <x v="0"/>
    <x v="0"/>
    <x v="1"/>
    <x v="0"/>
    <x v="40"/>
    <x v="0"/>
  </r>
  <r>
    <x v="38"/>
    <x v="326"/>
    <x v="38"/>
    <x v="183"/>
    <x v="8"/>
    <x v="0"/>
    <x v="335"/>
    <x v="384"/>
    <x v="2"/>
    <x v="394"/>
    <x v="377"/>
    <x v="1"/>
    <x v="330"/>
    <x v="6"/>
    <x v="336"/>
  </r>
  <r>
    <x v="39"/>
    <x v="345"/>
    <x v="39"/>
    <x v="472"/>
    <x v="430"/>
    <x v="0"/>
    <x v="61"/>
    <x v="403"/>
    <x v="1"/>
    <x v="116"/>
    <x v="142"/>
    <x v="0"/>
    <x v="32"/>
    <x v="40"/>
    <x v="32"/>
  </r>
  <r>
    <x v="40"/>
    <x v="287"/>
    <x v="40"/>
    <x v="471"/>
    <x v="425"/>
    <x v="0"/>
    <x v="51"/>
    <x v="342"/>
    <x v="1"/>
    <x v="64"/>
    <x v="72"/>
    <x v="0"/>
    <x v="33"/>
    <x v="40"/>
    <x v="33"/>
  </r>
  <r>
    <x v="41"/>
    <x v="48"/>
    <x v="41"/>
    <x v="470"/>
    <x v="422"/>
    <x v="0"/>
    <x v="16"/>
    <x v="71"/>
    <x v="1"/>
    <x v="119"/>
    <x v="145"/>
    <x v="0"/>
    <x v="34"/>
    <x v="40"/>
    <x v="34"/>
  </r>
  <r>
    <x v="42"/>
    <x v="45"/>
    <x v="42"/>
    <x v="467"/>
    <x v="419"/>
    <x v="0"/>
    <x v="14"/>
    <x v="64"/>
    <x v="1"/>
    <x v="91"/>
    <x v="98"/>
    <x v="0"/>
    <x v="35"/>
    <x v="40"/>
    <x v="35"/>
  </r>
  <r>
    <x v="43"/>
    <x v="44"/>
    <x v="43"/>
    <x v="464"/>
    <x v="415"/>
    <x v="0"/>
    <x v="13"/>
    <x v="63"/>
    <x v="1"/>
    <x v="60"/>
    <x v="68"/>
    <x v="0"/>
    <x v="36"/>
    <x v="40"/>
    <x v="36"/>
  </r>
  <r>
    <x v="44"/>
    <x v="232"/>
    <x v="44"/>
    <x v="460"/>
    <x v="412"/>
    <x v="0"/>
    <x v="39"/>
    <x v="284"/>
    <x v="1"/>
    <x v="214"/>
    <x v="220"/>
    <x v="1"/>
    <x v="330"/>
    <x v="7"/>
    <x v="337"/>
  </r>
  <r>
    <x v="45"/>
    <x v="167"/>
    <x v="45"/>
    <x v="455"/>
    <x v="410"/>
    <x v="0"/>
    <x v="27"/>
    <x v="207"/>
    <x v="1"/>
    <x v="62"/>
    <x v="79"/>
    <x v="0"/>
    <x v="37"/>
    <x v="40"/>
    <x v="37"/>
  </r>
  <r>
    <x v="46"/>
    <x v="115"/>
    <x v="46"/>
    <x v="448"/>
    <x v="409"/>
    <x v="0"/>
    <x v="20"/>
    <x v="152"/>
    <x v="1"/>
    <x v="143"/>
    <x v="158"/>
    <x v="0"/>
    <x v="38"/>
    <x v="40"/>
    <x v="38"/>
  </r>
  <r>
    <x v="47"/>
    <x v="305"/>
    <x v="47"/>
    <x v="440"/>
    <x v="408"/>
    <x v="0"/>
    <x v="55"/>
    <x v="361"/>
    <x v="1"/>
    <x v="239"/>
    <x v="250"/>
    <x v="1"/>
    <x v="330"/>
    <x v="8"/>
    <x v="338"/>
  </r>
  <r>
    <x v="48"/>
    <x v="163"/>
    <x v="48"/>
    <x v="431"/>
    <x v="406"/>
    <x v="0"/>
    <x v="24"/>
    <x v="203"/>
    <x v="1"/>
    <x v="40"/>
    <x v="39"/>
    <x v="0"/>
    <x v="39"/>
    <x v="40"/>
    <x v="39"/>
  </r>
  <r>
    <x v="49"/>
    <x v="202"/>
    <x v="49"/>
    <x v="424"/>
    <x v="401"/>
    <x v="0"/>
    <x v="33"/>
    <x v="249"/>
    <x v="1"/>
    <x v="210"/>
    <x v="242"/>
    <x v="0"/>
    <x v="40"/>
    <x v="40"/>
    <x v="40"/>
  </r>
  <r>
    <x v="50"/>
    <x v="347"/>
    <x v="50"/>
    <x v="421"/>
    <x v="392"/>
    <x v="0"/>
    <x v="62"/>
    <x v="408"/>
    <x v="1"/>
    <x v="199"/>
    <x v="201"/>
    <x v="0"/>
    <x v="41"/>
    <x v="40"/>
    <x v="41"/>
  </r>
  <r>
    <x v="51"/>
    <x v="27"/>
    <x v="51"/>
    <x v="417"/>
    <x v="383"/>
    <x v="0"/>
    <x v="8"/>
    <x v="43"/>
    <x v="1"/>
    <x v="193"/>
    <x v="207"/>
    <x v="0"/>
    <x v="42"/>
    <x v="40"/>
    <x v="42"/>
  </r>
  <r>
    <x v="52"/>
    <x v="221"/>
    <x v="52"/>
    <x v="406"/>
    <x v="374"/>
    <x v="0"/>
    <x v="38"/>
    <x v="271"/>
    <x v="1"/>
    <x v="107"/>
    <x v="123"/>
    <x v="0"/>
    <x v="43"/>
    <x v="40"/>
    <x v="43"/>
  </r>
  <r>
    <x v="53"/>
    <x v="324"/>
    <x v="53"/>
    <x v="398"/>
    <x v="373"/>
    <x v="0"/>
    <x v="57"/>
    <x v="382"/>
    <x v="1"/>
    <x v="234"/>
    <x v="251"/>
    <x v="0"/>
    <x v="44"/>
    <x v="40"/>
    <x v="44"/>
  </r>
  <r>
    <x v="54"/>
    <x v="243"/>
    <x v="54"/>
    <x v="396"/>
    <x v="366"/>
    <x v="0"/>
    <x v="41"/>
    <x v="296"/>
    <x v="1"/>
    <x v="57"/>
    <x v="74"/>
    <x v="0"/>
    <x v="45"/>
    <x v="40"/>
    <x v="45"/>
  </r>
  <r>
    <x v="55"/>
    <x v="309"/>
    <x v="55"/>
    <x v="392"/>
    <x v="354"/>
    <x v="0"/>
    <x v="56"/>
    <x v="365"/>
    <x v="1"/>
    <x v="206"/>
    <x v="223"/>
    <x v="0"/>
    <x v="46"/>
    <x v="40"/>
    <x v="46"/>
  </r>
  <r>
    <x v="56"/>
    <x v="245"/>
    <x v="56"/>
    <x v="388"/>
    <x v="333"/>
    <x v="0"/>
    <x v="42"/>
    <x v="298"/>
    <x v="1"/>
    <x v="140"/>
    <x v="152"/>
    <x v="0"/>
    <x v="47"/>
    <x v="40"/>
    <x v="47"/>
  </r>
  <r>
    <x v="57"/>
    <x v="55"/>
    <x v="57"/>
    <x v="387"/>
    <x v="315"/>
    <x v="0"/>
    <x v="19"/>
    <x v="80"/>
    <x v="1"/>
    <x v="362"/>
    <x v="382"/>
    <x v="0"/>
    <x v="48"/>
    <x v="40"/>
    <x v="48"/>
  </r>
  <r>
    <x v="58"/>
    <x v="16"/>
    <x v="58"/>
    <x v="391"/>
    <x v="292"/>
    <x v="0"/>
    <x v="2"/>
    <x v="30"/>
    <x v="1"/>
    <x v="298"/>
    <x v="324"/>
    <x v="1"/>
    <x v="330"/>
    <x v="9"/>
    <x v="339"/>
  </r>
  <r>
    <x v="59"/>
    <x v="10"/>
    <x v="59"/>
    <x v="384"/>
    <x v="262"/>
    <x v="0"/>
    <x v="237"/>
    <x v="20"/>
    <x v="2"/>
    <x v="306"/>
    <x v="331"/>
    <x v="0"/>
    <x v="49"/>
    <x v="40"/>
    <x v="49"/>
  </r>
  <r>
    <x v="60"/>
    <x v="9"/>
    <x v="60"/>
    <x v="378"/>
    <x v="249"/>
    <x v="0"/>
    <x v="234"/>
    <x v="17"/>
    <x v="2"/>
    <x v="320"/>
    <x v="328"/>
    <x v="0"/>
    <x v="50"/>
    <x v="40"/>
    <x v="50"/>
  </r>
  <r>
    <x v="61"/>
    <x v="6"/>
    <x v="61"/>
    <x v="371"/>
    <x v="237"/>
    <x v="0"/>
    <x v="229"/>
    <x v="11"/>
    <x v="2"/>
    <x v="274"/>
    <x v="278"/>
    <x v="0"/>
    <x v="51"/>
    <x v="40"/>
    <x v="51"/>
  </r>
  <r>
    <x v="62"/>
    <x v="176"/>
    <x v="62"/>
    <x v="368"/>
    <x v="222"/>
    <x v="0"/>
    <x v="312"/>
    <x v="219"/>
    <x v="2"/>
    <x v="241"/>
    <x v="233"/>
    <x v="0"/>
    <x v="52"/>
    <x v="40"/>
    <x v="52"/>
  </r>
  <r>
    <x v="63"/>
    <x v="300"/>
    <x v="63"/>
    <x v="219"/>
    <x v="22"/>
    <x v="0"/>
    <x v="314"/>
    <x v="221"/>
    <x v="2"/>
    <x v="412"/>
    <x v="409"/>
    <x v="3"/>
    <x v="330"/>
    <x v="15"/>
    <x v="345"/>
  </r>
  <r>
    <x v="64"/>
    <x v="223"/>
    <x v="64"/>
    <x v="207"/>
    <x v="28"/>
    <x v="0"/>
    <x v="321"/>
    <x v="273"/>
    <x v="2"/>
    <x v="416"/>
    <x v="416"/>
    <x v="3"/>
    <x v="330"/>
    <x v="10"/>
    <x v="340"/>
  </r>
  <r>
    <x v="65"/>
    <x v="346"/>
    <x v="65"/>
    <x v="198"/>
    <x v="21"/>
    <x v="0"/>
    <x v="339"/>
    <x v="404"/>
    <x v="2"/>
    <x v="365"/>
    <x v="339"/>
    <x v="0"/>
    <x v="53"/>
    <x v="40"/>
    <x v="53"/>
  </r>
  <r>
    <x v="66"/>
    <x v="182"/>
    <x v="66"/>
    <x v="171"/>
    <x v="74"/>
    <x v="0"/>
    <x v="127"/>
    <x v="228"/>
    <x v="0"/>
    <x v="164"/>
    <x v="107"/>
    <x v="0"/>
    <x v="54"/>
    <x v="40"/>
    <x v="54"/>
  </r>
  <r>
    <x v="67"/>
    <x v="152"/>
    <x v="67"/>
    <x v="162"/>
    <x v="88"/>
    <x v="0"/>
    <x v="134"/>
    <x v="236"/>
    <x v="0"/>
    <x v="393"/>
    <x v="387"/>
    <x v="2"/>
    <x v="330"/>
    <x v="11"/>
    <x v="341"/>
  </r>
  <r>
    <x v="68"/>
    <x v="239"/>
    <x v="68"/>
    <x v="155"/>
    <x v="111"/>
    <x v="0"/>
    <x v="163"/>
    <x v="292"/>
    <x v="0"/>
    <x v="217"/>
    <x v="195"/>
    <x v="0"/>
    <x v="55"/>
    <x v="40"/>
    <x v="55"/>
  </r>
  <r>
    <x v="69"/>
    <x v="288"/>
    <x v="69"/>
    <x v="148"/>
    <x v="133"/>
    <x v="0"/>
    <x v="189"/>
    <x v="343"/>
    <x v="0"/>
    <x v="264"/>
    <x v="246"/>
    <x v="0"/>
    <x v="56"/>
    <x v="40"/>
    <x v="56"/>
  </r>
  <r>
    <x v="70"/>
    <x v="122"/>
    <x v="70"/>
    <x v="140"/>
    <x v="144"/>
    <x v="0"/>
    <x v="93"/>
    <x v="159"/>
    <x v="0"/>
    <x v="401"/>
    <x v="406"/>
    <x v="2"/>
    <x v="330"/>
    <x v="12"/>
    <x v="342"/>
  </r>
  <r>
    <x v="71"/>
    <x v="148"/>
    <x v="71"/>
    <x v="130"/>
    <x v="158"/>
    <x v="0"/>
    <x v="112"/>
    <x v="189"/>
    <x v="0"/>
    <x v="94"/>
    <x v="56"/>
    <x v="0"/>
    <x v="57"/>
    <x v="40"/>
    <x v="57"/>
  </r>
  <r>
    <x v="72"/>
    <x v="226"/>
    <x v="72"/>
    <x v="108"/>
    <x v="171"/>
    <x v="0"/>
    <x v="155"/>
    <x v="277"/>
    <x v="0"/>
    <x v="218"/>
    <x v="177"/>
    <x v="0"/>
    <x v="58"/>
    <x v="40"/>
    <x v="58"/>
  </r>
  <r>
    <x v="73"/>
    <x v="206"/>
    <x v="73"/>
    <x v="102"/>
    <x v="184"/>
    <x v="0"/>
    <x v="142"/>
    <x v="252"/>
    <x v="0"/>
    <x v="104"/>
    <x v="60"/>
    <x v="0"/>
    <x v="59"/>
    <x v="40"/>
    <x v="59"/>
  </r>
  <r>
    <x v="74"/>
    <x v="219"/>
    <x v="74"/>
    <x v="100"/>
    <x v="203"/>
    <x v="0"/>
    <x v="150"/>
    <x v="268"/>
    <x v="0"/>
    <x v="329"/>
    <x v="329"/>
    <x v="2"/>
    <x v="330"/>
    <x v="13"/>
    <x v="343"/>
  </r>
  <r>
    <x v="75"/>
    <x v="307"/>
    <x v="75"/>
    <x v="92"/>
    <x v="228"/>
    <x v="0"/>
    <x v="202"/>
    <x v="363"/>
    <x v="0"/>
    <x v="69"/>
    <x v="61"/>
    <x v="0"/>
    <x v="60"/>
    <x v="40"/>
    <x v="60"/>
  </r>
  <r>
    <x v="76"/>
    <x v="331"/>
    <x v="76"/>
    <x v="83"/>
    <x v="227"/>
    <x v="0"/>
    <x v="212"/>
    <x v="389"/>
    <x v="0"/>
    <x v="145"/>
    <x v="156"/>
    <x v="0"/>
    <x v="61"/>
    <x v="40"/>
    <x v="61"/>
  </r>
  <r>
    <x v="77"/>
    <x v="352"/>
    <x v="77"/>
    <x v="75"/>
    <x v="235"/>
    <x v="0"/>
    <x v="222"/>
    <x v="412"/>
    <x v="0"/>
    <x v="173"/>
    <x v="212"/>
    <x v="0"/>
    <x v="62"/>
    <x v="40"/>
    <x v="62"/>
  </r>
  <r>
    <x v="78"/>
    <x v="180"/>
    <x v="78"/>
    <x v="72"/>
    <x v="238"/>
    <x v="0"/>
    <x v="124"/>
    <x v="224"/>
    <x v="0"/>
    <x v="250"/>
    <x v="271"/>
    <x v="0"/>
    <x v="63"/>
    <x v="40"/>
    <x v="63"/>
  </r>
  <r>
    <x v="79"/>
    <x v="150"/>
    <x v="79"/>
    <x v="65"/>
    <x v="240"/>
    <x v="0"/>
    <x v="115"/>
    <x v="192"/>
    <x v="0"/>
    <x v="97"/>
    <x v="111"/>
    <x v="0"/>
    <x v="64"/>
    <x v="40"/>
    <x v="64"/>
  </r>
  <r>
    <x v="80"/>
    <x v="291"/>
    <x v="80"/>
    <x v="58"/>
    <x v="242"/>
    <x v="0"/>
    <x v="193"/>
    <x v="347"/>
    <x v="0"/>
    <x v="202"/>
    <x v="224"/>
    <x v="0"/>
    <x v="65"/>
    <x v="40"/>
    <x v="65"/>
  </r>
  <r>
    <x v="81"/>
    <x v="211"/>
    <x v="81"/>
    <x v="52"/>
    <x v="244"/>
    <x v="0"/>
    <x v="144"/>
    <x v="257"/>
    <x v="0"/>
    <x v="345"/>
    <x v="360"/>
    <x v="0"/>
    <x v="66"/>
    <x v="40"/>
    <x v="66"/>
  </r>
  <r>
    <x v="82"/>
    <x v="296"/>
    <x v="82"/>
    <x v="97"/>
    <x v="229"/>
    <x v="0"/>
    <x v="196"/>
    <x v="352"/>
    <x v="0"/>
    <x v="110"/>
    <x v="89"/>
    <x v="0"/>
    <x v="67"/>
    <x v="40"/>
    <x v="67"/>
  </r>
  <r>
    <x v="83"/>
    <x v="257"/>
    <x v="83"/>
    <x v="96"/>
    <x v="257"/>
    <x v="0"/>
    <x v="171"/>
    <x v="312"/>
    <x v="0"/>
    <x v="123"/>
    <x v="118"/>
    <x v="0"/>
    <x v="68"/>
    <x v="40"/>
    <x v="68"/>
  </r>
  <r>
    <x v="84"/>
    <x v="193"/>
    <x v="84"/>
    <x v="94"/>
    <x v="280"/>
    <x v="0"/>
    <x v="136"/>
    <x v="238"/>
    <x v="0"/>
    <x v="377"/>
    <x v="392"/>
    <x v="0"/>
    <x v="69"/>
    <x v="40"/>
    <x v="69"/>
  </r>
  <r>
    <x v="85"/>
    <x v="335"/>
    <x v="85"/>
    <x v="87"/>
    <x v="300"/>
    <x v="0"/>
    <x v="214"/>
    <x v="393"/>
    <x v="0"/>
    <x v="190"/>
    <x v="215"/>
    <x v="0"/>
    <x v="70"/>
    <x v="40"/>
    <x v="70"/>
  </r>
  <r>
    <x v="86"/>
    <x v="320"/>
    <x v="86"/>
    <x v="80"/>
    <x v="317"/>
    <x v="0"/>
    <x v="208"/>
    <x v="378"/>
    <x v="0"/>
    <x v="135"/>
    <x v="164"/>
    <x v="0"/>
    <x v="71"/>
    <x v="40"/>
    <x v="71"/>
  </r>
  <r>
    <x v="87"/>
    <x v="315"/>
    <x v="87"/>
    <x v="82"/>
    <x v="332"/>
    <x v="0"/>
    <x v="206"/>
    <x v="373"/>
    <x v="0"/>
    <x v="120"/>
    <x v="147"/>
    <x v="0"/>
    <x v="72"/>
    <x v="40"/>
    <x v="72"/>
  </r>
  <r>
    <x v="88"/>
    <x v="253"/>
    <x v="88"/>
    <x v="84"/>
    <x v="351"/>
    <x v="0"/>
    <x v="167"/>
    <x v="305"/>
    <x v="0"/>
    <x v="30"/>
    <x v="37"/>
    <x v="0"/>
    <x v="73"/>
    <x v="40"/>
    <x v="73"/>
  </r>
  <r>
    <x v="89"/>
    <x v="306"/>
    <x v="89"/>
    <x v="86"/>
    <x v="371"/>
    <x v="0"/>
    <x v="201"/>
    <x v="362"/>
    <x v="0"/>
    <x v="108"/>
    <x v="125"/>
    <x v="0"/>
    <x v="74"/>
    <x v="40"/>
    <x v="74"/>
  </r>
  <r>
    <x v="90"/>
    <x v="341"/>
    <x v="90"/>
    <x v="89"/>
    <x v="382"/>
    <x v="0"/>
    <x v="217"/>
    <x v="399"/>
    <x v="0"/>
    <x v="47"/>
    <x v="54"/>
    <x v="0"/>
    <x v="75"/>
    <x v="40"/>
    <x v="75"/>
  </r>
  <r>
    <x v="91"/>
    <x v="289"/>
    <x v="91"/>
    <x v="90"/>
    <x v="388"/>
    <x v="0"/>
    <x v="190"/>
    <x v="344"/>
    <x v="0"/>
    <x v="144"/>
    <x v="170"/>
    <x v="0"/>
    <x v="76"/>
    <x v="40"/>
    <x v="76"/>
  </r>
  <r>
    <x v="92"/>
    <x v="234"/>
    <x v="92"/>
    <x v="397"/>
    <x v="274"/>
    <x v="0"/>
    <x v="324"/>
    <x v="287"/>
    <x v="2"/>
    <x v="82"/>
    <x v="75"/>
    <x v="0"/>
    <x v="77"/>
    <x v="40"/>
    <x v="77"/>
  </r>
  <r>
    <x v="93"/>
    <x v="15"/>
    <x v="93"/>
    <x v="393"/>
    <x v="275"/>
    <x v="0"/>
    <x v="244"/>
    <x v="28"/>
    <x v="2"/>
    <x v="56"/>
    <x v="59"/>
    <x v="0"/>
    <x v="78"/>
    <x v="40"/>
    <x v="78"/>
  </r>
  <r>
    <x v="94"/>
    <x v="354"/>
    <x v="94"/>
    <x v="466"/>
    <x v="396"/>
    <x v="0"/>
    <x v="65"/>
    <x v="415"/>
    <x v="1"/>
    <x v="197"/>
    <x v="203"/>
    <x v="0"/>
    <x v="79"/>
    <x v="40"/>
    <x v="79"/>
  </r>
  <r>
    <x v="95"/>
    <x v="279"/>
    <x v="95"/>
    <x v="463"/>
    <x v="386"/>
    <x v="0"/>
    <x v="49"/>
    <x v="334"/>
    <x v="1"/>
    <x v="231"/>
    <x v="262"/>
    <x v="0"/>
    <x v="80"/>
    <x v="40"/>
    <x v="80"/>
  </r>
  <r>
    <x v="96"/>
    <x v="146"/>
    <x v="96"/>
    <x v="457"/>
    <x v="380"/>
    <x v="0"/>
    <x v="23"/>
    <x v="187"/>
    <x v="1"/>
    <x v="132"/>
    <x v="134"/>
    <x v="0"/>
    <x v="81"/>
    <x v="40"/>
    <x v="81"/>
  </r>
  <r>
    <x v="97"/>
    <x v="256"/>
    <x v="97"/>
    <x v="451"/>
    <x v="365"/>
    <x v="0"/>
    <x v="43"/>
    <x v="310"/>
    <x v="1"/>
    <x v="243"/>
    <x v="274"/>
    <x v="0"/>
    <x v="82"/>
    <x v="40"/>
    <x v="82"/>
  </r>
  <r>
    <x v="98"/>
    <x v="214"/>
    <x v="98"/>
    <x v="446"/>
    <x v="355"/>
    <x v="0"/>
    <x v="36"/>
    <x v="261"/>
    <x v="1"/>
    <x v="262"/>
    <x v="302"/>
    <x v="0"/>
    <x v="83"/>
    <x v="40"/>
    <x v="83"/>
  </r>
  <r>
    <x v="99"/>
    <x v="35"/>
    <x v="99"/>
    <x v="441"/>
    <x v="346"/>
    <x v="0"/>
    <x v="12"/>
    <x v="53"/>
    <x v="1"/>
    <x v="162"/>
    <x v="206"/>
    <x v="0"/>
    <x v="84"/>
    <x v="40"/>
    <x v="84"/>
  </r>
  <r>
    <x v="100"/>
    <x v="168"/>
    <x v="100"/>
    <x v="436"/>
    <x v="335"/>
    <x v="0"/>
    <x v="28"/>
    <x v="208"/>
    <x v="1"/>
    <x v="261"/>
    <x v="292"/>
    <x v="0"/>
    <x v="85"/>
    <x v="40"/>
    <x v="85"/>
  </r>
  <r>
    <x v="101"/>
    <x v="30"/>
    <x v="101"/>
    <x v="430"/>
    <x v="327"/>
    <x v="0"/>
    <x v="10"/>
    <x v="46"/>
    <x v="1"/>
    <x v="151"/>
    <x v="191"/>
    <x v="0"/>
    <x v="86"/>
    <x v="40"/>
    <x v="86"/>
  </r>
  <r>
    <x v="102"/>
    <x v="280"/>
    <x v="102"/>
    <x v="426"/>
    <x v="319"/>
    <x v="0"/>
    <x v="50"/>
    <x v="335"/>
    <x v="1"/>
    <x v="134"/>
    <x v="180"/>
    <x v="0"/>
    <x v="87"/>
    <x v="40"/>
    <x v="87"/>
  </r>
  <r>
    <x v="103"/>
    <x v="26"/>
    <x v="103"/>
    <x v="420"/>
    <x v="314"/>
    <x v="0"/>
    <x v="6"/>
    <x v="41"/>
    <x v="1"/>
    <x v="230"/>
    <x v="260"/>
    <x v="0"/>
    <x v="88"/>
    <x v="40"/>
    <x v="88"/>
  </r>
  <r>
    <x v="104"/>
    <x v="22"/>
    <x v="104"/>
    <x v="414"/>
    <x v="303"/>
    <x v="0"/>
    <x v="4"/>
    <x v="37"/>
    <x v="1"/>
    <x v="240"/>
    <x v="281"/>
    <x v="0"/>
    <x v="89"/>
    <x v="40"/>
    <x v="89"/>
  </r>
  <r>
    <x v="105"/>
    <x v="20"/>
    <x v="105"/>
    <x v="403"/>
    <x v="294"/>
    <x v="0"/>
    <x v="3"/>
    <x v="35"/>
    <x v="1"/>
    <x v="381"/>
    <x v="384"/>
    <x v="1"/>
    <x v="330"/>
    <x v="17"/>
    <x v="347"/>
  </r>
  <r>
    <x v="106"/>
    <x v="16"/>
    <x v="106"/>
    <x v="390"/>
    <x v="290"/>
    <x v="0"/>
    <x v="2"/>
    <x v="30"/>
    <x v="1"/>
    <x v="298"/>
    <x v="324"/>
    <x v="1"/>
    <x v="330"/>
    <x v="9"/>
    <x v="339"/>
  </r>
  <r>
    <x v="107"/>
    <x v="12"/>
    <x v="107"/>
    <x v="383"/>
    <x v="284"/>
    <x v="0"/>
    <x v="1"/>
    <x v="23"/>
    <x v="1"/>
    <x v="68"/>
    <x v="45"/>
    <x v="0"/>
    <x v="90"/>
    <x v="40"/>
    <x v="90"/>
  </r>
  <r>
    <x v="108"/>
    <x v="223"/>
    <x v="108"/>
    <x v="209"/>
    <x v="19"/>
    <x v="0"/>
    <x v="321"/>
    <x v="273"/>
    <x v="2"/>
    <x v="416"/>
    <x v="416"/>
    <x v="3"/>
    <x v="330"/>
    <x v="10"/>
    <x v="340"/>
  </r>
  <r>
    <x v="109"/>
    <x v="346"/>
    <x v="109"/>
    <x v="202"/>
    <x v="13"/>
    <x v="0"/>
    <x v="340"/>
    <x v="405"/>
    <x v="2"/>
    <x v="346"/>
    <x v="313"/>
    <x v="0"/>
    <x v="91"/>
    <x v="40"/>
    <x v="91"/>
  </r>
  <r>
    <x v="110"/>
    <x v="155"/>
    <x v="110"/>
    <x v="191"/>
    <x v="5"/>
    <x v="0"/>
    <x v="303"/>
    <x v="194"/>
    <x v="2"/>
    <x v="382"/>
    <x v="363"/>
    <x v="0"/>
    <x v="92"/>
    <x v="40"/>
    <x v="92"/>
  </r>
  <r>
    <x v="111"/>
    <x v="152"/>
    <x v="111"/>
    <x v="160"/>
    <x v="87"/>
    <x v="0"/>
    <x v="134"/>
    <x v="236"/>
    <x v="0"/>
    <x v="393"/>
    <x v="387"/>
    <x v="2"/>
    <x v="330"/>
    <x v="11"/>
    <x v="341"/>
  </r>
  <r>
    <x v="112"/>
    <x v="205"/>
    <x v="112"/>
    <x v="468"/>
    <x v="448"/>
    <x v="0"/>
    <x v="34"/>
    <x v="251"/>
    <x v="1"/>
    <x v="102"/>
    <x v="120"/>
    <x v="0"/>
    <x v="93"/>
    <x v="40"/>
    <x v="93"/>
  </r>
  <r>
    <x v="113"/>
    <x v="135"/>
    <x v="113"/>
    <x v="461"/>
    <x v="438"/>
    <x v="0"/>
    <x v="21"/>
    <x v="176"/>
    <x v="1"/>
    <x v="78"/>
    <x v="83"/>
    <x v="0"/>
    <x v="94"/>
    <x v="40"/>
    <x v="94"/>
  </r>
  <r>
    <x v="114"/>
    <x v="232"/>
    <x v="114"/>
    <x v="454"/>
    <x v="432"/>
    <x v="0"/>
    <x v="39"/>
    <x v="284"/>
    <x v="1"/>
    <x v="214"/>
    <x v="220"/>
    <x v="1"/>
    <x v="330"/>
    <x v="7"/>
    <x v="337"/>
  </r>
  <r>
    <x v="115"/>
    <x v="305"/>
    <x v="115"/>
    <x v="442"/>
    <x v="423"/>
    <x v="0"/>
    <x v="55"/>
    <x v="361"/>
    <x v="1"/>
    <x v="239"/>
    <x v="250"/>
    <x v="1"/>
    <x v="330"/>
    <x v="8"/>
    <x v="338"/>
  </r>
  <r>
    <x v="116"/>
    <x v="277"/>
    <x v="116"/>
    <x v="437"/>
    <x v="418"/>
    <x v="0"/>
    <x v="47"/>
    <x v="332"/>
    <x v="1"/>
    <x v="32"/>
    <x v="30"/>
    <x v="0"/>
    <x v="95"/>
    <x v="40"/>
    <x v="95"/>
  </r>
  <r>
    <x v="117"/>
    <x v="304"/>
    <x v="117"/>
    <x v="435"/>
    <x v="452"/>
    <x v="0"/>
    <x v="54"/>
    <x v="360"/>
    <x v="1"/>
    <x v="203"/>
    <x v="205"/>
    <x v="0"/>
    <x v="96"/>
    <x v="40"/>
    <x v="96"/>
  </r>
  <r>
    <x v="118"/>
    <x v="166"/>
    <x v="118"/>
    <x v="428"/>
    <x v="445"/>
    <x v="0"/>
    <x v="26"/>
    <x v="206"/>
    <x v="1"/>
    <x v="86"/>
    <x v="92"/>
    <x v="0"/>
    <x v="97"/>
    <x v="40"/>
    <x v="97"/>
  </r>
  <r>
    <x v="119"/>
    <x v="274"/>
    <x v="119"/>
    <x v="425"/>
    <x v="442"/>
    <x v="0"/>
    <x v="46"/>
    <x v="329"/>
    <x v="1"/>
    <x v="23"/>
    <x v="20"/>
    <x v="0"/>
    <x v="98"/>
    <x v="40"/>
    <x v="98"/>
  </r>
  <r>
    <x v="120"/>
    <x v="348"/>
    <x v="120"/>
    <x v="419"/>
    <x v="437"/>
    <x v="0"/>
    <x v="63"/>
    <x v="409"/>
    <x v="1"/>
    <x v="166"/>
    <x v="183"/>
    <x v="0"/>
    <x v="99"/>
    <x v="40"/>
    <x v="99"/>
  </r>
  <r>
    <x v="121"/>
    <x v="358"/>
    <x v="121"/>
    <x v="416"/>
    <x v="431"/>
    <x v="0"/>
    <x v="66"/>
    <x v="419"/>
    <x v="1"/>
    <x v="43"/>
    <x v="40"/>
    <x v="0"/>
    <x v="100"/>
    <x v="40"/>
    <x v="100"/>
  </r>
  <r>
    <x v="122"/>
    <x v="173"/>
    <x v="122"/>
    <x v="413"/>
    <x v="429"/>
    <x v="0"/>
    <x v="29"/>
    <x v="215"/>
    <x v="1"/>
    <x v="180"/>
    <x v="202"/>
    <x v="0"/>
    <x v="101"/>
    <x v="40"/>
    <x v="101"/>
  </r>
  <r>
    <x v="123"/>
    <x v="301"/>
    <x v="123"/>
    <x v="410"/>
    <x v="417"/>
    <x v="0"/>
    <x v="53"/>
    <x v="357"/>
    <x v="1"/>
    <x v="324"/>
    <x v="350"/>
    <x v="0"/>
    <x v="102"/>
    <x v="40"/>
    <x v="102"/>
  </r>
  <r>
    <x v="124"/>
    <x v="329"/>
    <x v="124"/>
    <x v="409"/>
    <x v="407"/>
    <x v="0"/>
    <x v="58"/>
    <x v="387"/>
    <x v="1"/>
    <x v="96"/>
    <x v="122"/>
    <x v="0"/>
    <x v="103"/>
    <x v="40"/>
    <x v="103"/>
  </r>
  <r>
    <x v="125"/>
    <x v="278"/>
    <x v="125"/>
    <x v="405"/>
    <x v="399"/>
    <x v="0"/>
    <x v="48"/>
    <x v="333"/>
    <x v="1"/>
    <x v="184"/>
    <x v="216"/>
    <x v="0"/>
    <x v="104"/>
    <x v="40"/>
    <x v="104"/>
  </r>
  <r>
    <x v="126"/>
    <x v="207"/>
    <x v="126"/>
    <x v="404"/>
    <x v="394"/>
    <x v="0"/>
    <x v="35"/>
    <x v="253"/>
    <x v="1"/>
    <x v="187"/>
    <x v="230"/>
    <x v="0"/>
    <x v="105"/>
    <x v="40"/>
    <x v="105"/>
  </r>
  <r>
    <x v="127"/>
    <x v="350"/>
    <x v="127"/>
    <x v="400"/>
    <x v="385"/>
    <x v="0"/>
    <x v="64"/>
    <x v="410"/>
    <x v="1"/>
    <x v="22"/>
    <x v="25"/>
    <x v="0"/>
    <x v="106"/>
    <x v="40"/>
    <x v="106"/>
  </r>
  <r>
    <x v="128"/>
    <x v="242"/>
    <x v="128"/>
    <x v="394"/>
    <x v="378"/>
    <x v="0"/>
    <x v="40"/>
    <x v="295"/>
    <x v="1"/>
    <x v="266"/>
    <x v="305"/>
    <x v="0"/>
    <x v="107"/>
    <x v="40"/>
    <x v="107"/>
  </r>
  <r>
    <x v="129"/>
    <x v="267"/>
    <x v="129"/>
    <x v="386"/>
    <x v="368"/>
    <x v="0"/>
    <x v="45"/>
    <x v="322"/>
    <x v="1"/>
    <x v="55"/>
    <x v="49"/>
    <x v="0"/>
    <x v="108"/>
    <x v="40"/>
    <x v="108"/>
  </r>
  <r>
    <x v="130"/>
    <x v="201"/>
    <x v="130"/>
    <x v="382"/>
    <x v="343"/>
    <x v="0"/>
    <x v="32"/>
    <x v="248"/>
    <x v="1"/>
    <x v="121"/>
    <x v="166"/>
    <x v="0"/>
    <x v="109"/>
    <x v="40"/>
    <x v="109"/>
  </r>
  <r>
    <x v="131"/>
    <x v="200"/>
    <x v="131"/>
    <x v="379"/>
    <x v="336"/>
    <x v="0"/>
    <x v="31"/>
    <x v="247"/>
    <x v="1"/>
    <x v="8"/>
    <x v="10"/>
    <x v="0"/>
    <x v="110"/>
    <x v="40"/>
    <x v="110"/>
  </r>
  <r>
    <x v="132"/>
    <x v="194"/>
    <x v="132"/>
    <x v="375"/>
    <x v="320"/>
    <x v="0"/>
    <x v="30"/>
    <x v="239"/>
    <x v="1"/>
    <x v="70"/>
    <x v="88"/>
    <x v="0"/>
    <x v="111"/>
    <x v="40"/>
    <x v="111"/>
  </r>
  <r>
    <x v="133"/>
    <x v="164"/>
    <x v="133"/>
    <x v="376"/>
    <x v="308"/>
    <x v="0"/>
    <x v="25"/>
    <x v="204"/>
    <x v="1"/>
    <x v="169"/>
    <x v="204"/>
    <x v="0"/>
    <x v="112"/>
    <x v="40"/>
    <x v="112"/>
  </r>
  <r>
    <x v="134"/>
    <x v="54"/>
    <x v="134"/>
    <x v="380"/>
    <x v="293"/>
    <x v="0"/>
    <x v="18"/>
    <x v="79"/>
    <x v="1"/>
    <x v="232"/>
    <x v="261"/>
    <x v="0"/>
    <x v="113"/>
    <x v="40"/>
    <x v="113"/>
  </r>
  <r>
    <x v="135"/>
    <x v="9"/>
    <x v="135"/>
    <x v="373"/>
    <x v="272"/>
    <x v="0"/>
    <x v="235"/>
    <x v="18"/>
    <x v="2"/>
    <x v="384"/>
    <x v="390"/>
    <x v="0"/>
    <x v="114"/>
    <x v="40"/>
    <x v="114"/>
  </r>
  <r>
    <x v="136"/>
    <x v="6"/>
    <x v="136"/>
    <x v="367"/>
    <x v="258"/>
    <x v="0"/>
    <x v="230"/>
    <x v="12"/>
    <x v="2"/>
    <x v="316"/>
    <x v="340"/>
    <x v="0"/>
    <x v="115"/>
    <x v="40"/>
    <x v="115"/>
  </r>
  <r>
    <x v="137"/>
    <x v="4"/>
    <x v="137"/>
    <x v="365"/>
    <x v="252"/>
    <x v="0"/>
    <x v="228"/>
    <x v="7"/>
    <x v="2"/>
    <x v="272"/>
    <x v="290"/>
    <x v="0"/>
    <x v="116"/>
    <x v="40"/>
    <x v="116"/>
  </r>
  <r>
    <x v="138"/>
    <x v="1"/>
    <x v="138"/>
    <x v="362"/>
    <x v="245"/>
    <x v="0"/>
    <x v="226"/>
    <x v="2"/>
    <x v="2"/>
    <x v="301"/>
    <x v="330"/>
    <x v="0"/>
    <x v="117"/>
    <x v="40"/>
    <x v="117"/>
  </r>
  <r>
    <x v="139"/>
    <x v="113"/>
    <x v="139"/>
    <x v="359"/>
    <x v="226"/>
    <x v="0"/>
    <x v="298"/>
    <x v="148"/>
    <x v="2"/>
    <x v="333"/>
    <x v="352"/>
    <x v="0"/>
    <x v="118"/>
    <x v="40"/>
    <x v="118"/>
  </r>
  <r>
    <x v="140"/>
    <x v="109"/>
    <x v="140"/>
    <x v="355"/>
    <x v="211"/>
    <x v="0"/>
    <x v="294"/>
    <x v="139"/>
    <x v="2"/>
    <x v="400"/>
    <x v="404"/>
    <x v="0"/>
    <x v="119"/>
    <x v="40"/>
    <x v="119"/>
  </r>
  <r>
    <x v="141"/>
    <x v="101"/>
    <x v="141"/>
    <x v="350"/>
    <x v="197"/>
    <x v="0"/>
    <x v="289"/>
    <x v="128"/>
    <x v="2"/>
    <x v="375"/>
    <x v="383"/>
    <x v="0"/>
    <x v="120"/>
    <x v="40"/>
    <x v="120"/>
  </r>
  <r>
    <x v="142"/>
    <x v="93"/>
    <x v="142"/>
    <x v="344"/>
    <x v="187"/>
    <x v="0"/>
    <x v="284"/>
    <x v="116"/>
    <x v="2"/>
    <x v="360"/>
    <x v="364"/>
    <x v="0"/>
    <x v="121"/>
    <x v="40"/>
    <x v="121"/>
  </r>
  <r>
    <x v="143"/>
    <x v="84"/>
    <x v="143"/>
    <x v="336"/>
    <x v="176"/>
    <x v="0"/>
    <x v="327"/>
    <x v="317"/>
    <x v="2"/>
    <x v="406"/>
    <x v="410"/>
    <x v="1"/>
    <x v="330"/>
    <x v="18"/>
    <x v="348"/>
  </r>
  <r>
    <x v="144"/>
    <x v="78"/>
    <x v="144"/>
    <x v="325"/>
    <x v="170"/>
    <x v="0"/>
    <x v="328"/>
    <x v="318"/>
    <x v="2"/>
    <x v="411"/>
    <x v="407"/>
    <x v="1"/>
    <x v="330"/>
    <x v="19"/>
    <x v="349"/>
  </r>
  <r>
    <x v="145"/>
    <x v="228"/>
    <x v="145"/>
    <x v="307"/>
    <x v="148"/>
    <x v="0"/>
    <x v="322"/>
    <x v="279"/>
    <x v="2"/>
    <x v="419"/>
    <x v="419"/>
    <x v="2"/>
    <x v="330"/>
    <x v="16"/>
    <x v="346"/>
  </r>
  <r>
    <x v="146"/>
    <x v="57"/>
    <x v="146"/>
    <x v="287"/>
    <x v="121"/>
    <x v="0"/>
    <x v="268"/>
    <x v="82"/>
    <x v="2"/>
    <x v="388"/>
    <x v="378"/>
    <x v="0"/>
    <x v="122"/>
    <x v="40"/>
    <x v="122"/>
  </r>
  <r>
    <x v="147"/>
    <x v="52"/>
    <x v="147"/>
    <x v="277"/>
    <x v="115"/>
    <x v="0"/>
    <x v="265"/>
    <x v="76"/>
    <x v="2"/>
    <x v="348"/>
    <x v="353"/>
    <x v="0"/>
    <x v="123"/>
    <x v="40"/>
    <x v="123"/>
  </r>
  <r>
    <x v="148"/>
    <x v="46"/>
    <x v="148"/>
    <x v="269"/>
    <x v="106"/>
    <x v="0"/>
    <x v="260"/>
    <x v="66"/>
    <x v="2"/>
    <x v="386"/>
    <x v="368"/>
    <x v="0"/>
    <x v="124"/>
    <x v="40"/>
    <x v="124"/>
  </r>
  <r>
    <x v="149"/>
    <x v="14"/>
    <x v="149"/>
    <x v="261"/>
    <x v="89"/>
    <x v="0"/>
    <x v="242"/>
    <x v="26"/>
    <x v="2"/>
    <x v="417"/>
    <x v="417"/>
    <x v="2"/>
    <x v="330"/>
    <x v="20"/>
    <x v="350"/>
  </r>
  <r>
    <x v="150"/>
    <x v="118"/>
    <x v="150"/>
    <x v="253"/>
    <x v="79"/>
    <x v="0"/>
    <x v="301"/>
    <x v="155"/>
    <x v="2"/>
    <x v="340"/>
    <x v="311"/>
    <x v="0"/>
    <x v="125"/>
    <x v="40"/>
    <x v="125"/>
  </r>
  <r>
    <x v="151"/>
    <x v="151"/>
    <x v="151"/>
    <x v="248"/>
    <x v="66"/>
    <x v="0"/>
    <x v="305"/>
    <x v="202"/>
    <x v="2"/>
    <x v="399"/>
    <x v="396"/>
    <x v="1"/>
    <x v="330"/>
    <x v="21"/>
    <x v="351"/>
  </r>
  <r>
    <x v="152"/>
    <x v="328"/>
    <x v="152"/>
    <x v="242"/>
    <x v="55"/>
    <x v="0"/>
    <x v="336"/>
    <x v="385"/>
    <x v="2"/>
    <x v="289"/>
    <x v="240"/>
    <x v="0"/>
    <x v="126"/>
    <x v="40"/>
    <x v="126"/>
  </r>
  <r>
    <x v="153"/>
    <x v="170"/>
    <x v="153"/>
    <x v="236"/>
    <x v="47"/>
    <x v="0"/>
    <x v="309"/>
    <x v="212"/>
    <x v="2"/>
    <x v="405"/>
    <x v="402"/>
    <x v="3"/>
    <x v="330"/>
    <x v="14"/>
    <x v="344"/>
  </r>
  <r>
    <x v="154"/>
    <x v="165"/>
    <x v="154"/>
    <x v="220"/>
    <x v="33"/>
    <x v="0"/>
    <x v="306"/>
    <x v="205"/>
    <x v="2"/>
    <x v="389"/>
    <x v="370"/>
    <x v="1"/>
    <x v="330"/>
    <x v="22"/>
    <x v="352"/>
  </r>
  <r>
    <x v="155"/>
    <x v="213"/>
    <x v="155"/>
    <x v="330"/>
    <x v="450"/>
    <x v="0"/>
    <x v="392"/>
    <x v="260"/>
    <x v="3"/>
    <x v="409"/>
    <x v="411"/>
    <x v="0"/>
    <x v="127"/>
    <x v="40"/>
    <x v="127"/>
  </r>
  <r>
    <x v="156"/>
    <x v="272"/>
    <x v="156"/>
    <x v="316"/>
    <x v="433"/>
    <x v="0"/>
    <x v="404"/>
    <x v="327"/>
    <x v="3"/>
    <x v="191"/>
    <x v="26"/>
    <x v="0"/>
    <x v="128"/>
    <x v="40"/>
    <x v="128"/>
  </r>
  <r>
    <x v="157"/>
    <x v="5"/>
    <x v="157"/>
    <x v="306"/>
    <x v="424"/>
    <x v="0"/>
    <x v="346"/>
    <x v="8"/>
    <x v="3"/>
    <x v="292"/>
    <x v="345"/>
    <x v="0"/>
    <x v="129"/>
    <x v="40"/>
    <x v="129"/>
  </r>
  <r>
    <x v="158"/>
    <x v="2"/>
    <x v="158"/>
    <x v="302"/>
    <x v="414"/>
    <x v="0"/>
    <x v="343"/>
    <x v="4"/>
    <x v="3"/>
    <x v="357"/>
    <x v="386"/>
    <x v="0"/>
    <x v="130"/>
    <x v="40"/>
    <x v="130"/>
  </r>
  <r>
    <x v="159"/>
    <x v="252"/>
    <x v="159"/>
    <x v="298"/>
    <x v="404"/>
    <x v="0"/>
    <x v="402"/>
    <x v="304"/>
    <x v="3"/>
    <x v="363"/>
    <x v="391"/>
    <x v="0"/>
    <x v="131"/>
    <x v="40"/>
    <x v="131"/>
  </r>
  <r>
    <x v="160"/>
    <x v="112"/>
    <x v="160"/>
    <x v="296"/>
    <x v="398"/>
    <x v="0"/>
    <x v="373"/>
    <x v="146"/>
    <x v="3"/>
    <x v="335"/>
    <x v="367"/>
    <x v="0"/>
    <x v="132"/>
    <x v="40"/>
    <x v="132"/>
  </r>
  <r>
    <x v="161"/>
    <x v="107"/>
    <x v="161"/>
    <x v="294"/>
    <x v="389"/>
    <x v="0"/>
    <x v="370"/>
    <x v="136"/>
    <x v="3"/>
    <x v="327"/>
    <x v="354"/>
    <x v="0"/>
    <x v="133"/>
    <x v="40"/>
    <x v="133"/>
  </r>
  <r>
    <x v="162"/>
    <x v="98"/>
    <x v="162"/>
    <x v="291"/>
    <x v="376"/>
    <x v="0"/>
    <x v="366"/>
    <x v="125"/>
    <x v="3"/>
    <x v="407"/>
    <x v="412"/>
    <x v="1"/>
    <x v="330"/>
    <x v="23"/>
    <x v="353"/>
  </r>
  <r>
    <x v="163"/>
    <x v="94"/>
    <x v="163"/>
    <x v="288"/>
    <x v="369"/>
    <x v="0"/>
    <x v="365"/>
    <x v="117"/>
    <x v="3"/>
    <x v="137"/>
    <x v="155"/>
    <x v="0"/>
    <x v="134"/>
    <x v="40"/>
    <x v="134"/>
  </r>
  <r>
    <x v="164"/>
    <x v="87"/>
    <x v="164"/>
    <x v="285"/>
    <x v="350"/>
    <x v="0"/>
    <x v="420"/>
    <x v="416"/>
    <x v="3"/>
    <x v="337"/>
    <x v="358"/>
    <x v="0"/>
    <x v="135"/>
    <x v="40"/>
    <x v="135"/>
  </r>
  <r>
    <x v="165"/>
    <x v="79"/>
    <x v="165"/>
    <x v="282"/>
    <x v="323"/>
    <x v="0"/>
    <x v="361"/>
    <x v="105"/>
    <x v="3"/>
    <x v="175"/>
    <x v="186"/>
    <x v="0"/>
    <x v="136"/>
    <x v="40"/>
    <x v="136"/>
  </r>
  <r>
    <x v="166"/>
    <x v="71"/>
    <x v="166"/>
    <x v="278"/>
    <x v="311"/>
    <x v="0"/>
    <x v="360"/>
    <x v="97"/>
    <x v="3"/>
    <x v="300"/>
    <x v="319"/>
    <x v="0"/>
    <x v="137"/>
    <x v="40"/>
    <x v="137"/>
  </r>
  <r>
    <x v="167"/>
    <x v="66"/>
    <x v="167"/>
    <x v="279"/>
    <x v="298"/>
    <x v="0"/>
    <x v="358"/>
    <x v="93"/>
    <x v="3"/>
    <x v="258"/>
    <x v="252"/>
    <x v="0"/>
    <x v="138"/>
    <x v="40"/>
    <x v="138"/>
  </r>
  <r>
    <x v="168"/>
    <x v="58"/>
    <x v="168"/>
    <x v="283"/>
    <x v="282"/>
    <x v="0"/>
    <x v="354"/>
    <x v="83"/>
    <x v="3"/>
    <x v="251"/>
    <x v="208"/>
    <x v="0"/>
    <x v="139"/>
    <x v="40"/>
    <x v="139"/>
  </r>
  <r>
    <x v="169"/>
    <x v="312"/>
    <x v="169"/>
    <x v="304"/>
    <x v="264"/>
    <x v="0"/>
    <x v="410"/>
    <x v="369"/>
    <x v="3"/>
    <x v="330"/>
    <x v="323"/>
    <x v="1"/>
    <x v="330"/>
    <x v="24"/>
    <x v="354"/>
  </r>
  <r>
    <x v="170"/>
    <x v="189"/>
    <x v="170"/>
    <x v="292"/>
    <x v="250"/>
    <x v="0"/>
    <x v="389"/>
    <x v="235"/>
    <x v="3"/>
    <x v="366"/>
    <x v="357"/>
    <x v="2"/>
    <x v="330"/>
    <x v="25"/>
    <x v="355"/>
  </r>
  <r>
    <x v="171"/>
    <x v="241"/>
    <x v="171"/>
    <x v="273"/>
    <x v="241"/>
    <x v="0"/>
    <x v="398"/>
    <x v="294"/>
    <x v="3"/>
    <x v="174"/>
    <x v="139"/>
    <x v="0"/>
    <x v="140"/>
    <x v="40"/>
    <x v="140"/>
  </r>
  <r>
    <x v="172"/>
    <x v="342"/>
    <x v="172"/>
    <x v="275"/>
    <x v="217"/>
    <x v="0"/>
    <x v="417"/>
    <x v="402"/>
    <x v="3"/>
    <x v="318"/>
    <x v="318"/>
    <x v="0"/>
    <x v="141"/>
    <x v="40"/>
    <x v="141"/>
  </r>
  <r>
    <x v="173"/>
    <x v="228"/>
    <x v="173"/>
    <x v="305"/>
    <x v="152"/>
    <x v="0"/>
    <x v="322"/>
    <x v="279"/>
    <x v="2"/>
    <x v="419"/>
    <x v="419"/>
    <x v="2"/>
    <x v="330"/>
    <x v="16"/>
    <x v="346"/>
  </r>
  <r>
    <x v="174"/>
    <x v="74"/>
    <x v="174"/>
    <x v="313"/>
    <x v="123"/>
    <x v="0"/>
    <x v="273"/>
    <x v="94"/>
    <x v="2"/>
    <x v="408"/>
    <x v="405"/>
    <x v="1"/>
    <x v="330"/>
    <x v="26"/>
    <x v="356"/>
  </r>
  <r>
    <x v="175"/>
    <x v="336"/>
    <x v="175"/>
    <x v="319"/>
    <x v="99"/>
    <x v="0"/>
    <x v="338"/>
    <x v="394"/>
    <x v="2"/>
    <x v="420"/>
    <x v="420"/>
    <x v="4"/>
    <x v="330"/>
    <x v="4"/>
    <x v="334"/>
  </r>
  <r>
    <x v="176"/>
    <x v="60"/>
    <x v="176"/>
    <x v="320"/>
    <x v="39"/>
    <x v="0"/>
    <x v="270"/>
    <x v="85"/>
    <x v="2"/>
    <x v="352"/>
    <x v="344"/>
    <x v="0"/>
    <x v="142"/>
    <x v="40"/>
    <x v="142"/>
  </r>
  <r>
    <x v="177"/>
    <x v="228"/>
    <x v="177"/>
    <x v="310"/>
    <x v="139"/>
    <x v="0"/>
    <x v="322"/>
    <x v="279"/>
    <x v="2"/>
    <x v="419"/>
    <x v="419"/>
    <x v="2"/>
    <x v="330"/>
    <x v="16"/>
    <x v="346"/>
  </r>
  <r>
    <x v="178"/>
    <x v="336"/>
    <x v="178"/>
    <x v="321"/>
    <x v="107"/>
    <x v="0"/>
    <x v="338"/>
    <x v="394"/>
    <x v="2"/>
    <x v="420"/>
    <x v="420"/>
    <x v="4"/>
    <x v="330"/>
    <x v="4"/>
    <x v="334"/>
  </r>
  <r>
    <x v="179"/>
    <x v="244"/>
    <x v="179"/>
    <x v="452"/>
    <x v="306"/>
    <x v="0"/>
    <x v="326"/>
    <x v="297"/>
    <x v="2"/>
    <x v="265"/>
    <x v="256"/>
    <x v="0"/>
    <x v="143"/>
    <x v="40"/>
    <x v="143"/>
  </r>
  <r>
    <x v="180"/>
    <x v="199"/>
    <x v="180"/>
    <x v="449"/>
    <x v="291"/>
    <x v="0"/>
    <x v="318"/>
    <x v="245"/>
    <x v="2"/>
    <x v="195"/>
    <x v="232"/>
    <x v="1"/>
    <x v="330"/>
    <x v="0"/>
    <x v="330"/>
  </r>
  <r>
    <x v="181"/>
    <x v="36"/>
    <x v="181"/>
    <x v="443"/>
    <x v="277"/>
    <x v="0"/>
    <x v="254"/>
    <x v="54"/>
    <x v="2"/>
    <x v="131"/>
    <x v="101"/>
    <x v="0"/>
    <x v="144"/>
    <x v="40"/>
    <x v="144"/>
  </r>
  <r>
    <x v="182"/>
    <x v="33"/>
    <x v="182"/>
    <x v="434"/>
    <x v="271"/>
    <x v="0"/>
    <x v="253"/>
    <x v="51"/>
    <x v="2"/>
    <x v="278"/>
    <x v="309"/>
    <x v="1"/>
    <x v="330"/>
    <x v="1"/>
    <x v="331"/>
  </r>
  <r>
    <x v="183"/>
    <x v="29"/>
    <x v="183"/>
    <x v="429"/>
    <x v="268"/>
    <x v="0"/>
    <x v="251"/>
    <x v="45"/>
    <x v="2"/>
    <x v="303"/>
    <x v="306"/>
    <x v="0"/>
    <x v="145"/>
    <x v="40"/>
    <x v="145"/>
  </r>
  <r>
    <x v="184"/>
    <x v="23"/>
    <x v="184"/>
    <x v="423"/>
    <x v="269"/>
    <x v="0"/>
    <x v="250"/>
    <x v="39"/>
    <x v="2"/>
    <x v="354"/>
    <x v="385"/>
    <x v="1"/>
    <x v="330"/>
    <x v="2"/>
    <x v="332"/>
  </r>
  <r>
    <x v="185"/>
    <x v="21"/>
    <x v="185"/>
    <x v="415"/>
    <x v="266"/>
    <x v="0"/>
    <x v="249"/>
    <x v="36"/>
    <x v="2"/>
    <x v="114"/>
    <x v="116"/>
    <x v="0"/>
    <x v="146"/>
    <x v="40"/>
    <x v="146"/>
  </r>
  <r>
    <x v="186"/>
    <x v="18"/>
    <x v="186"/>
    <x v="408"/>
    <x v="259"/>
    <x v="0"/>
    <x v="247"/>
    <x v="33"/>
    <x v="2"/>
    <x v="52"/>
    <x v="44"/>
    <x v="0"/>
    <x v="147"/>
    <x v="40"/>
    <x v="147"/>
  </r>
  <r>
    <x v="187"/>
    <x v="15"/>
    <x v="187"/>
    <x v="399"/>
    <x v="253"/>
    <x v="0"/>
    <x v="245"/>
    <x v="29"/>
    <x v="2"/>
    <x v="372"/>
    <x v="381"/>
    <x v="1"/>
    <x v="330"/>
    <x v="27"/>
    <x v="357"/>
  </r>
  <r>
    <x v="188"/>
    <x v="10"/>
    <x v="188"/>
    <x v="389"/>
    <x v="243"/>
    <x v="0"/>
    <x v="238"/>
    <x v="21"/>
    <x v="2"/>
    <x v="155"/>
    <x v="127"/>
    <x v="0"/>
    <x v="148"/>
    <x v="40"/>
    <x v="148"/>
  </r>
  <r>
    <x v="189"/>
    <x v="9"/>
    <x v="189"/>
    <x v="381"/>
    <x v="221"/>
    <x v="0"/>
    <x v="236"/>
    <x v="19"/>
    <x v="2"/>
    <x v="390"/>
    <x v="394"/>
    <x v="0"/>
    <x v="149"/>
    <x v="40"/>
    <x v="149"/>
  </r>
  <r>
    <x v="190"/>
    <x v="6"/>
    <x v="190"/>
    <x v="374"/>
    <x v="213"/>
    <x v="0"/>
    <x v="231"/>
    <x v="13"/>
    <x v="2"/>
    <x v="216"/>
    <x v="194"/>
    <x v="0"/>
    <x v="150"/>
    <x v="40"/>
    <x v="150"/>
  </r>
  <r>
    <x v="191"/>
    <x v="174"/>
    <x v="191"/>
    <x v="370"/>
    <x v="202"/>
    <x v="0"/>
    <x v="311"/>
    <x v="217"/>
    <x v="2"/>
    <x v="225"/>
    <x v="198"/>
    <x v="0"/>
    <x v="151"/>
    <x v="40"/>
    <x v="151"/>
  </r>
  <r>
    <x v="192"/>
    <x v="1"/>
    <x v="192"/>
    <x v="366"/>
    <x v="193"/>
    <x v="0"/>
    <x v="227"/>
    <x v="3"/>
    <x v="2"/>
    <x v="124"/>
    <x v="104"/>
    <x v="0"/>
    <x v="152"/>
    <x v="40"/>
    <x v="152"/>
  </r>
  <r>
    <x v="193"/>
    <x v="113"/>
    <x v="193"/>
    <x v="363"/>
    <x v="182"/>
    <x v="0"/>
    <x v="299"/>
    <x v="149"/>
    <x v="2"/>
    <x v="255"/>
    <x v="247"/>
    <x v="0"/>
    <x v="153"/>
    <x v="40"/>
    <x v="153"/>
  </r>
  <r>
    <x v="194"/>
    <x v="109"/>
    <x v="194"/>
    <x v="360"/>
    <x v="173"/>
    <x v="0"/>
    <x v="295"/>
    <x v="140"/>
    <x v="2"/>
    <x v="267"/>
    <x v="244"/>
    <x v="0"/>
    <x v="154"/>
    <x v="40"/>
    <x v="154"/>
  </r>
  <r>
    <x v="195"/>
    <x v="106"/>
    <x v="195"/>
    <x v="356"/>
    <x v="169"/>
    <x v="0"/>
    <x v="292"/>
    <x v="135"/>
    <x v="2"/>
    <x v="310"/>
    <x v="263"/>
    <x v="0"/>
    <x v="155"/>
    <x v="40"/>
    <x v="155"/>
  </r>
  <r>
    <x v="196"/>
    <x v="97"/>
    <x v="196"/>
    <x v="352"/>
    <x v="149"/>
    <x v="0"/>
    <x v="287"/>
    <x v="123"/>
    <x v="2"/>
    <x v="249"/>
    <x v="199"/>
    <x v="0"/>
    <x v="156"/>
    <x v="40"/>
    <x v="156"/>
  </r>
  <r>
    <x v="197"/>
    <x v="85"/>
    <x v="197"/>
    <x v="346"/>
    <x v="127"/>
    <x v="0"/>
    <x v="282"/>
    <x v="111"/>
    <x v="2"/>
    <x v="413"/>
    <x v="413"/>
    <x v="1"/>
    <x v="330"/>
    <x v="3"/>
    <x v="333"/>
  </r>
  <r>
    <x v="198"/>
    <x v="77"/>
    <x v="198"/>
    <x v="335"/>
    <x v="109"/>
    <x v="0"/>
    <x v="279"/>
    <x v="103"/>
    <x v="2"/>
    <x v="364"/>
    <x v="337"/>
    <x v="0"/>
    <x v="157"/>
    <x v="40"/>
    <x v="157"/>
  </r>
  <r>
    <x v="199"/>
    <x v="68"/>
    <x v="199"/>
    <x v="326"/>
    <x v="92"/>
    <x v="0"/>
    <x v="338"/>
    <x v="394"/>
    <x v="2"/>
    <x v="420"/>
    <x v="420"/>
    <x v="4"/>
    <x v="330"/>
    <x v="4"/>
    <x v="334"/>
  </r>
  <r>
    <x v="200"/>
    <x v="61"/>
    <x v="200"/>
    <x v="309"/>
    <x v="72"/>
    <x v="0"/>
    <x v="272"/>
    <x v="87"/>
    <x v="2"/>
    <x v="414"/>
    <x v="414"/>
    <x v="0"/>
    <x v="158"/>
    <x v="40"/>
    <x v="158"/>
  </r>
  <r>
    <x v="201"/>
    <x v="46"/>
    <x v="201"/>
    <x v="286"/>
    <x v="52"/>
    <x v="0"/>
    <x v="261"/>
    <x v="67"/>
    <x v="2"/>
    <x v="369"/>
    <x v="355"/>
    <x v="0"/>
    <x v="159"/>
    <x v="40"/>
    <x v="159"/>
  </r>
  <r>
    <x v="202"/>
    <x v="13"/>
    <x v="202"/>
    <x v="270"/>
    <x v="42"/>
    <x v="0"/>
    <x v="240"/>
    <x v="24"/>
    <x v="2"/>
    <x v="403"/>
    <x v="399"/>
    <x v="1"/>
    <x v="330"/>
    <x v="28"/>
    <x v="358"/>
  </r>
  <r>
    <x v="203"/>
    <x v="343"/>
    <x v="203"/>
    <x v="257"/>
    <x v="44"/>
    <x v="0"/>
    <x v="341"/>
    <x v="406"/>
    <x v="2"/>
    <x v="402"/>
    <x v="401"/>
    <x v="1"/>
    <x v="330"/>
    <x v="29"/>
    <x v="359"/>
  </r>
  <r>
    <x v="204"/>
    <x v="328"/>
    <x v="204"/>
    <x v="249"/>
    <x v="34"/>
    <x v="0"/>
    <x v="337"/>
    <x v="386"/>
    <x v="2"/>
    <x v="311"/>
    <x v="279"/>
    <x v="0"/>
    <x v="160"/>
    <x v="40"/>
    <x v="160"/>
  </r>
  <r>
    <x v="205"/>
    <x v="170"/>
    <x v="205"/>
    <x v="240"/>
    <x v="32"/>
    <x v="0"/>
    <x v="308"/>
    <x v="211"/>
    <x v="2"/>
    <x v="358"/>
    <x v="334"/>
    <x v="0"/>
    <x v="161"/>
    <x v="40"/>
    <x v="161"/>
  </r>
  <r>
    <x v="206"/>
    <x v="177"/>
    <x v="206"/>
    <x v="225"/>
    <x v="23"/>
    <x v="0"/>
    <x v="314"/>
    <x v="221"/>
    <x v="2"/>
    <x v="412"/>
    <x v="409"/>
    <x v="3"/>
    <x v="330"/>
    <x v="15"/>
    <x v="345"/>
  </r>
  <r>
    <x v="207"/>
    <x v="223"/>
    <x v="207"/>
    <x v="208"/>
    <x v="24"/>
    <x v="0"/>
    <x v="321"/>
    <x v="273"/>
    <x v="2"/>
    <x v="416"/>
    <x v="416"/>
    <x v="3"/>
    <x v="330"/>
    <x v="10"/>
    <x v="340"/>
  </r>
  <r>
    <x v="208"/>
    <x v="236"/>
    <x v="208"/>
    <x v="174"/>
    <x v="84"/>
    <x v="0"/>
    <x v="162"/>
    <x v="289"/>
    <x v="0"/>
    <x v="279"/>
    <x v="228"/>
    <x v="0"/>
    <x v="162"/>
    <x v="40"/>
    <x v="162"/>
  </r>
  <r>
    <x v="209"/>
    <x v="250"/>
    <x v="209"/>
    <x v="159"/>
    <x v="102"/>
    <x v="0"/>
    <x v="165"/>
    <x v="302"/>
    <x v="0"/>
    <x v="397"/>
    <x v="395"/>
    <x v="1"/>
    <x v="330"/>
    <x v="30"/>
    <x v="360"/>
  </r>
  <r>
    <x v="210"/>
    <x v="240"/>
    <x v="210"/>
    <x v="149"/>
    <x v="113"/>
    <x v="0"/>
    <x v="164"/>
    <x v="293"/>
    <x v="0"/>
    <x v="281"/>
    <x v="286"/>
    <x v="0"/>
    <x v="163"/>
    <x v="40"/>
    <x v="163"/>
  </r>
  <r>
    <x v="211"/>
    <x v="261"/>
    <x v="211"/>
    <x v="143"/>
    <x v="162"/>
    <x v="0"/>
    <x v="175"/>
    <x v="316"/>
    <x v="0"/>
    <x v="141"/>
    <x v="117"/>
    <x v="0"/>
    <x v="164"/>
    <x v="40"/>
    <x v="164"/>
  </r>
  <r>
    <x v="212"/>
    <x v="185"/>
    <x v="212"/>
    <x v="137"/>
    <x v="181"/>
    <x v="0"/>
    <x v="130"/>
    <x v="231"/>
    <x v="0"/>
    <x v="205"/>
    <x v="148"/>
    <x v="0"/>
    <x v="165"/>
    <x v="40"/>
    <x v="165"/>
  </r>
  <r>
    <x v="213"/>
    <x v="218"/>
    <x v="213"/>
    <x v="131"/>
    <x v="208"/>
    <x v="0"/>
    <x v="151"/>
    <x v="269"/>
    <x v="0"/>
    <x v="185"/>
    <x v="163"/>
    <x v="0"/>
    <x v="166"/>
    <x v="40"/>
    <x v="166"/>
  </r>
  <r>
    <x v="214"/>
    <x v="296"/>
    <x v="214"/>
    <x v="128"/>
    <x v="230"/>
    <x v="0"/>
    <x v="197"/>
    <x v="353"/>
    <x v="0"/>
    <x v="343"/>
    <x v="347"/>
    <x v="0"/>
    <x v="167"/>
    <x v="40"/>
    <x v="167"/>
  </r>
  <r>
    <x v="215"/>
    <x v="258"/>
    <x v="215"/>
    <x v="124"/>
    <x v="261"/>
    <x v="0"/>
    <x v="172"/>
    <x v="313"/>
    <x v="0"/>
    <x v="192"/>
    <x v="168"/>
    <x v="0"/>
    <x v="168"/>
    <x v="40"/>
    <x v="168"/>
  </r>
  <r>
    <x v="216"/>
    <x v="339"/>
    <x v="216"/>
    <x v="120"/>
    <x v="283"/>
    <x v="0"/>
    <x v="216"/>
    <x v="397"/>
    <x v="0"/>
    <x v="332"/>
    <x v="343"/>
    <x v="0"/>
    <x v="169"/>
    <x v="40"/>
    <x v="169"/>
  </r>
  <r>
    <x v="217"/>
    <x v="313"/>
    <x v="217"/>
    <x v="118"/>
    <x v="304"/>
    <x v="0"/>
    <x v="205"/>
    <x v="370"/>
    <x v="0"/>
    <x v="170"/>
    <x v="179"/>
    <x v="0"/>
    <x v="170"/>
    <x v="40"/>
    <x v="170"/>
  </r>
  <r>
    <x v="218"/>
    <x v="315"/>
    <x v="218"/>
    <x v="117"/>
    <x v="326"/>
    <x v="0"/>
    <x v="207"/>
    <x v="374"/>
    <x v="0"/>
    <x v="165"/>
    <x v="162"/>
    <x v="0"/>
    <x v="171"/>
    <x v="40"/>
    <x v="171"/>
  </r>
  <r>
    <x v="219"/>
    <x v="161"/>
    <x v="219"/>
    <x v="116"/>
    <x v="338"/>
    <x v="0"/>
    <x v="118"/>
    <x v="201"/>
    <x v="0"/>
    <x v="245"/>
    <x v="265"/>
    <x v="2"/>
    <x v="330"/>
    <x v="31"/>
    <x v="361"/>
  </r>
  <r>
    <x v="220"/>
    <x v="265"/>
    <x v="220"/>
    <x v="106"/>
    <x v="367"/>
    <x v="0"/>
    <x v="176"/>
    <x v="320"/>
    <x v="0"/>
    <x v="45"/>
    <x v="46"/>
    <x v="0"/>
    <x v="172"/>
    <x v="40"/>
    <x v="172"/>
  </r>
  <r>
    <x v="221"/>
    <x v="341"/>
    <x v="221"/>
    <x v="103"/>
    <x v="379"/>
    <x v="0"/>
    <x v="218"/>
    <x v="400"/>
    <x v="0"/>
    <x v="53"/>
    <x v="58"/>
    <x v="0"/>
    <x v="173"/>
    <x v="40"/>
    <x v="173"/>
  </r>
  <r>
    <x v="222"/>
    <x v="323"/>
    <x v="222"/>
    <x v="105"/>
    <x v="391"/>
    <x v="0"/>
    <x v="210"/>
    <x v="381"/>
    <x v="0"/>
    <x v="59"/>
    <x v="63"/>
    <x v="0"/>
    <x v="174"/>
    <x v="40"/>
    <x v="174"/>
  </r>
  <r>
    <x v="223"/>
    <x v="209"/>
    <x v="223"/>
    <x v="110"/>
    <x v="403"/>
    <x v="0"/>
    <x v="143"/>
    <x v="255"/>
    <x v="0"/>
    <x v="268"/>
    <x v="295"/>
    <x v="0"/>
    <x v="175"/>
    <x v="40"/>
    <x v="175"/>
  </r>
  <r>
    <x v="224"/>
    <x v="230"/>
    <x v="224"/>
    <x v="112"/>
    <x v="413"/>
    <x v="0"/>
    <x v="157"/>
    <x v="282"/>
    <x v="0"/>
    <x v="157"/>
    <x v="171"/>
    <x v="0"/>
    <x v="176"/>
    <x v="40"/>
    <x v="176"/>
  </r>
  <r>
    <x v="225"/>
    <x v="105"/>
    <x v="225"/>
    <x v="121"/>
    <x v="421"/>
    <x v="0"/>
    <x v="369"/>
    <x v="134"/>
    <x v="3"/>
    <x v="99"/>
    <x v="99"/>
    <x v="0"/>
    <x v="177"/>
    <x v="40"/>
    <x v="177"/>
  </r>
  <r>
    <x v="226"/>
    <x v="110"/>
    <x v="226"/>
    <x v="123"/>
    <x v="428"/>
    <x v="0"/>
    <x v="372"/>
    <x v="144"/>
    <x v="3"/>
    <x v="48"/>
    <x v="48"/>
    <x v="0"/>
    <x v="178"/>
    <x v="40"/>
    <x v="178"/>
  </r>
  <r>
    <x v="227"/>
    <x v="316"/>
    <x v="227"/>
    <x v="127"/>
    <x v="436"/>
    <x v="0"/>
    <x v="411"/>
    <x v="375"/>
    <x v="3"/>
    <x v="219"/>
    <x v="227"/>
    <x v="0"/>
    <x v="179"/>
    <x v="40"/>
    <x v="179"/>
  </r>
  <r>
    <x v="228"/>
    <x v="3"/>
    <x v="228"/>
    <x v="133"/>
    <x v="439"/>
    <x v="0"/>
    <x v="344"/>
    <x v="5"/>
    <x v="3"/>
    <x v="19"/>
    <x v="18"/>
    <x v="0"/>
    <x v="180"/>
    <x v="40"/>
    <x v="180"/>
  </r>
  <r>
    <x v="229"/>
    <x v="5"/>
    <x v="229"/>
    <x v="139"/>
    <x v="446"/>
    <x v="0"/>
    <x v="347"/>
    <x v="9"/>
    <x v="3"/>
    <x v="38"/>
    <x v="36"/>
    <x v="0"/>
    <x v="181"/>
    <x v="40"/>
    <x v="181"/>
  </r>
  <r>
    <x v="230"/>
    <x v="298"/>
    <x v="230"/>
    <x v="142"/>
    <x v="454"/>
    <x v="0"/>
    <x v="407"/>
    <x v="355"/>
    <x v="3"/>
    <x v="211"/>
    <x v="221"/>
    <x v="0"/>
    <x v="182"/>
    <x v="40"/>
    <x v="182"/>
  </r>
  <r>
    <x v="231"/>
    <x v="42"/>
    <x v="231"/>
    <x v="314"/>
    <x v="256"/>
    <x v="0"/>
    <x v="352"/>
    <x v="61"/>
    <x v="3"/>
    <x v="277"/>
    <x v="272"/>
    <x v="0"/>
    <x v="183"/>
    <x v="40"/>
    <x v="183"/>
  </r>
  <r>
    <x v="232"/>
    <x v="318"/>
    <x v="232"/>
    <x v="329"/>
    <x v="220"/>
    <x v="0"/>
    <x v="334"/>
    <x v="377"/>
    <x v="2"/>
    <x v="224"/>
    <x v="193"/>
    <x v="0"/>
    <x v="184"/>
    <x v="40"/>
    <x v="184"/>
  </r>
  <r>
    <x v="233"/>
    <x v="264"/>
    <x v="233"/>
    <x v="340"/>
    <x v="180"/>
    <x v="0"/>
    <x v="329"/>
    <x v="319"/>
    <x v="2"/>
    <x v="359"/>
    <x v="362"/>
    <x v="0"/>
    <x v="185"/>
    <x v="40"/>
    <x v="185"/>
  </r>
  <r>
    <x v="234"/>
    <x v="82"/>
    <x v="234"/>
    <x v="339"/>
    <x v="145"/>
    <x v="0"/>
    <x v="280"/>
    <x v="108"/>
    <x v="2"/>
    <x v="315"/>
    <x v="293"/>
    <x v="0"/>
    <x v="186"/>
    <x v="40"/>
    <x v="186"/>
  </r>
  <r>
    <x v="235"/>
    <x v="111"/>
    <x v="235"/>
    <x v="66"/>
    <x v="67"/>
    <x v="0"/>
    <x v="90"/>
    <x v="145"/>
    <x v="0"/>
    <x v="149"/>
    <x v="174"/>
    <x v="0"/>
    <x v="187"/>
    <x v="40"/>
    <x v="187"/>
  </r>
  <r>
    <x v="236"/>
    <x v="217"/>
    <x v="236"/>
    <x v="59"/>
    <x v="68"/>
    <x v="0"/>
    <x v="147"/>
    <x v="265"/>
    <x v="0"/>
    <x v="93"/>
    <x v="115"/>
    <x v="0"/>
    <x v="188"/>
    <x v="40"/>
    <x v="188"/>
  </r>
  <r>
    <x v="237"/>
    <x v="77"/>
    <x v="237"/>
    <x v="57"/>
    <x v="65"/>
    <x v="0"/>
    <x v="78"/>
    <x v="104"/>
    <x v="0"/>
    <x v="58"/>
    <x v="93"/>
    <x v="0"/>
    <x v="189"/>
    <x v="40"/>
    <x v="189"/>
  </r>
  <r>
    <x v="238"/>
    <x v="81"/>
    <x v="238"/>
    <x v="51"/>
    <x v="63"/>
    <x v="0"/>
    <x v="80"/>
    <x v="107"/>
    <x v="0"/>
    <x v="28"/>
    <x v="32"/>
    <x v="0"/>
    <x v="190"/>
    <x v="40"/>
    <x v="190"/>
  </r>
  <r>
    <x v="239"/>
    <x v="88"/>
    <x v="239"/>
    <x v="46"/>
    <x v="56"/>
    <x v="0"/>
    <x v="192"/>
    <x v="346"/>
    <x v="0"/>
    <x v="126"/>
    <x v="144"/>
    <x v="1"/>
    <x v="330"/>
    <x v="32"/>
    <x v="362"/>
  </r>
  <r>
    <x v="240"/>
    <x v="96"/>
    <x v="240"/>
    <x v="39"/>
    <x v="49"/>
    <x v="0"/>
    <x v="84"/>
    <x v="121"/>
    <x v="0"/>
    <x v="153"/>
    <x v="146"/>
    <x v="0"/>
    <x v="191"/>
    <x v="40"/>
    <x v="191"/>
  </r>
  <r>
    <x v="241"/>
    <x v="102"/>
    <x v="241"/>
    <x v="34"/>
    <x v="43"/>
    <x v="0"/>
    <x v="86"/>
    <x v="131"/>
    <x v="0"/>
    <x v="176"/>
    <x v="178"/>
    <x v="0"/>
    <x v="192"/>
    <x v="40"/>
    <x v="192"/>
  </r>
  <r>
    <x v="242"/>
    <x v="31"/>
    <x v="242"/>
    <x v="28"/>
    <x v="41"/>
    <x v="0"/>
    <x v="68"/>
    <x v="47"/>
    <x v="0"/>
    <x v="179"/>
    <x v="187"/>
    <x v="0"/>
    <x v="193"/>
    <x v="40"/>
    <x v="193"/>
  </r>
  <r>
    <x v="243"/>
    <x v="39"/>
    <x v="243"/>
    <x v="27"/>
    <x v="50"/>
    <x v="0"/>
    <x v="71"/>
    <x v="57"/>
    <x v="0"/>
    <x v="139"/>
    <x v="138"/>
    <x v="0"/>
    <x v="194"/>
    <x v="40"/>
    <x v="194"/>
  </r>
  <r>
    <x v="244"/>
    <x v="132"/>
    <x v="244"/>
    <x v="23"/>
    <x v="71"/>
    <x v="0"/>
    <x v="105"/>
    <x v="171"/>
    <x v="0"/>
    <x v="226"/>
    <x v="238"/>
    <x v="0"/>
    <x v="195"/>
    <x v="40"/>
    <x v="195"/>
  </r>
  <r>
    <x v="245"/>
    <x v="50"/>
    <x v="245"/>
    <x v="20"/>
    <x v="103"/>
    <x v="0"/>
    <x v="73"/>
    <x v="73"/>
    <x v="0"/>
    <x v="128"/>
    <x v="112"/>
    <x v="0"/>
    <x v="196"/>
    <x v="40"/>
    <x v="196"/>
  </r>
  <r>
    <x v="246"/>
    <x v="131"/>
    <x v="246"/>
    <x v="10"/>
    <x v="118"/>
    <x v="0"/>
    <x v="104"/>
    <x v="170"/>
    <x v="0"/>
    <x v="44"/>
    <x v="38"/>
    <x v="0"/>
    <x v="197"/>
    <x v="40"/>
    <x v="197"/>
  </r>
  <r>
    <x v="247"/>
    <x v="295"/>
    <x v="247"/>
    <x v="459"/>
    <x v="395"/>
    <x v="0"/>
    <x v="52"/>
    <x v="351"/>
    <x v="1"/>
    <x v="236"/>
    <x v="269"/>
    <x v="0"/>
    <x v="198"/>
    <x v="40"/>
    <x v="198"/>
  </r>
  <r>
    <x v="248"/>
    <x v="145"/>
    <x v="248"/>
    <x v="456"/>
    <x v="384"/>
    <x v="0"/>
    <x v="22"/>
    <x v="186"/>
    <x v="1"/>
    <x v="204"/>
    <x v="211"/>
    <x v="0"/>
    <x v="199"/>
    <x v="40"/>
    <x v="199"/>
  </r>
  <r>
    <x v="249"/>
    <x v="256"/>
    <x v="249"/>
    <x v="450"/>
    <x v="372"/>
    <x v="0"/>
    <x v="44"/>
    <x v="311"/>
    <x v="1"/>
    <x v="229"/>
    <x v="245"/>
    <x v="0"/>
    <x v="200"/>
    <x v="40"/>
    <x v="200"/>
  </r>
  <r>
    <x v="250"/>
    <x v="214"/>
    <x v="250"/>
    <x v="445"/>
    <x v="364"/>
    <x v="0"/>
    <x v="37"/>
    <x v="262"/>
    <x v="1"/>
    <x v="284"/>
    <x v="314"/>
    <x v="0"/>
    <x v="201"/>
    <x v="40"/>
    <x v="201"/>
  </r>
  <r>
    <x v="251"/>
    <x v="34"/>
    <x v="251"/>
    <x v="439"/>
    <x v="357"/>
    <x v="0"/>
    <x v="11"/>
    <x v="52"/>
    <x v="1"/>
    <x v="129"/>
    <x v="159"/>
    <x v="0"/>
    <x v="202"/>
    <x v="40"/>
    <x v="202"/>
  </r>
  <r>
    <x v="252"/>
    <x v="337"/>
    <x v="252"/>
    <x v="433"/>
    <x v="340"/>
    <x v="0"/>
    <x v="59"/>
    <x v="395"/>
    <x v="1"/>
    <x v="257"/>
    <x v="288"/>
    <x v="0"/>
    <x v="203"/>
    <x v="40"/>
    <x v="203"/>
  </r>
  <r>
    <x v="253"/>
    <x v="28"/>
    <x v="253"/>
    <x v="427"/>
    <x v="330"/>
    <x v="0"/>
    <x v="9"/>
    <x v="44"/>
    <x v="1"/>
    <x v="130"/>
    <x v="165"/>
    <x v="0"/>
    <x v="204"/>
    <x v="40"/>
    <x v="204"/>
  </r>
  <r>
    <x v="254"/>
    <x v="26"/>
    <x v="254"/>
    <x v="418"/>
    <x v="321"/>
    <x v="0"/>
    <x v="7"/>
    <x v="42"/>
    <x v="1"/>
    <x v="201"/>
    <x v="217"/>
    <x v="0"/>
    <x v="205"/>
    <x v="40"/>
    <x v="205"/>
  </r>
  <r>
    <x v="255"/>
    <x v="22"/>
    <x v="255"/>
    <x v="411"/>
    <x v="310"/>
    <x v="0"/>
    <x v="5"/>
    <x v="38"/>
    <x v="1"/>
    <x v="244"/>
    <x v="283"/>
    <x v="0"/>
    <x v="206"/>
    <x v="40"/>
    <x v="206"/>
  </r>
  <r>
    <x v="256"/>
    <x v="20"/>
    <x v="256"/>
    <x v="402"/>
    <x v="295"/>
    <x v="0"/>
    <x v="3"/>
    <x v="35"/>
    <x v="1"/>
    <x v="381"/>
    <x v="384"/>
    <x v="1"/>
    <x v="330"/>
    <x v="17"/>
    <x v="347"/>
  </r>
  <r>
    <x v="257"/>
    <x v="18"/>
    <x v="257"/>
    <x v="407"/>
    <x v="270"/>
    <x v="0"/>
    <x v="246"/>
    <x v="32"/>
    <x v="2"/>
    <x v="83"/>
    <x v="96"/>
    <x v="0"/>
    <x v="207"/>
    <x v="40"/>
    <x v="207"/>
  </r>
  <r>
    <x v="258"/>
    <x v="15"/>
    <x v="258"/>
    <x v="399"/>
    <x v="253"/>
    <x v="0"/>
    <x v="245"/>
    <x v="29"/>
    <x v="2"/>
    <x v="372"/>
    <x v="381"/>
    <x v="1"/>
    <x v="330"/>
    <x v="27"/>
    <x v="357"/>
  </r>
  <r>
    <x v="259"/>
    <x v="95"/>
    <x v="259"/>
    <x v="338"/>
    <x v="128"/>
    <x v="0"/>
    <x v="285"/>
    <x v="118"/>
    <x v="2"/>
    <x v="341"/>
    <x v="298"/>
    <x v="0"/>
    <x v="208"/>
    <x v="40"/>
    <x v="208"/>
  </r>
  <r>
    <x v="260"/>
    <x v="72"/>
    <x v="260"/>
    <x v="328"/>
    <x v="130"/>
    <x v="0"/>
    <x v="274"/>
    <x v="98"/>
    <x v="2"/>
    <x v="410"/>
    <x v="408"/>
    <x v="0"/>
    <x v="209"/>
    <x v="40"/>
    <x v="209"/>
  </r>
  <r>
    <x v="261"/>
    <x v="67"/>
    <x v="261"/>
    <x v="315"/>
    <x v="114"/>
    <x v="0"/>
    <x v="273"/>
    <x v="94"/>
    <x v="2"/>
    <x v="408"/>
    <x v="405"/>
    <x v="1"/>
    <x v="330"/>
    <x v="26"/>
    <x v="356"/>
  </r>
  <r>
    <x v="262"/>
    <x v="59"/>
    <x v="262"/>
    <x v="301"/>
    <x v="98"/>
    <x v="0"/>
    <x v="269"/>
    <x v="84"/>
    <x v="2"/>
    <x v="418"/>
    <x v="418"/>
    <x v="1"/>
    <x v="330"/>
    <x v="33"/>
    <x v="363"/>
  </r>
  <r>
    <x v="263"/>
    <x v="46"/>
    <x v="263"/>
    <x v="276"/>
    <x v="76"/>
    <x v="0"/>
    <x v="262"/>
    <x v="68"/>
    <x v="2"/>
    <x v="385"/>
    <x v="379"/>
    <x v="0"/>
    <x v="210"/>
    <x v="40"/>
    <x v="210"/>
  </r>
  <r>
    <x v="264"/>
    <x v="13"/>
    <x v="264"/>
    <x v="267"/>
    <x v="59"/>
    <x v="0"/>
    <x v="241"/>
    <x v="25"/>
    <x v="2"/>
    <x v="404"/>
    <x v="403"/>
    <x v="2"/>
    <x v="330"/>
    <x v="5"/>
    <x v="335"/>
  </r>
  <r>
    <x v="265"/>
    <x v="343"/>
    <x v="265"/>
    <x v="257"/>
    <x v="44"/>
    <x v="0"/>
    <x v="341"/>
    <x v="406"/>
    <x v="2"/>
    <x v="402"/>
    <x v="401"/>
    <x v="1"/>
    <x v="330"/>
    <x v="29"/>
    <x v="359"/>
  </r>
  <r>
    <x v="266"/>
    <x v="162"/>
    <x v="266"/>
    <x v="247"/>
    <x v="60"/>
    <x v="0"/>
    <x v="305"/>
    <x v="202"/>
    <x v="2"/>
    <x v="399"/>
    <x v="396"/>
    <x v="1"/>
    <x v="330"/>
    <x v="21"/>
    <x v="351"/>
  </r>
  <r>
    <x v="267"/>
    <x v="229"/>
    <x v="267"/>
    <x v="231"/>
    <x v="70"/>
    <x v="0"/>
    <x v="323"/>
    <x v="280"/>
    <x v="2"/>
    <x v="378"/>
    <x v="373"/>
    <x v="0"/>
    <x v="211"/>
    <x v="40"/>
    <x v="211"/>
  </r>
  <r>
    <x v="268"/>
    <x v="122"/>
    <x v="268"/>
    <x v="141"/>
    <x v="147"/>
    <x v="0"/>
    <x v="93"/>
    <x v="159"/>
    <x v="0"/>
    <x v="401"/>
    <x v="406"/>
    <x v="2"/>
    <x v="330"/>
    <x v="12"/>
    <x v="342"/>
  </r>
  <r>
    <x v="269"/>
    <x v="95"/>
    <x v="269"/>
    <x v="113"/>
    <x v="166"/>
    <x v="0"/>
    <x v="82"/>
    <x v="119"/>
    <x v="0"/>
    <x v="260"/>
    <x v="219"/>
    <x v="0"/>
    <x v="212"/>
    <x v="40"/>
    <x v="212"/>
  </r>
  <r>
    <x v="270"/>
    <x v="310"/>
    <x v="270"/>
    <x v="81"/>
    <x v="190"/>
    <x v="0"/>
    <x v="204"/>
    <x v="367"/>
    <x v="0"/>
    <x v="273"/>
    <x v="258"/>
    <x v="0"/>
    <x v="213"/>
    <x v="40"/>
    <x v="213"/>
  </r>
  <r>
    <x v="271"/>
    <x v="302"/>
    <x v="271"/>
    <x v="74"/>
    <x v="192"/>
    <x v="0"/>
    <x v="200"/>
    <x v="358"/>
    <x v="0"/>
    <x v="181"/>
    <x v="188"/>
    <x v="0"/>
    <x v="214"/>
    <x v="40"/>
    <x v="214"/>
  </r>
  <r>
    <x v="272"/>
    <x v="180"/>
    <x v="272"/>
    <x v="69"/>
    <x v="188"/>
    <x v="0"/>
    <x v="125"/>
    <x v="225"/>
    <x v="0"/>
    <x v="331"/>
    <x v="349"/>
    <x v="0"/>
    <x v="215"/>
    <x v="40"/>
    <x v="215"/>
  </r>
  <r>
    <x v="273"/>
    <x v="149"/>
    <x v="273"/>
    <x v="62"/>
    <x v="183"/>
    <x v="0"/>
    <x v="114"/>
    <x v="191"/>
    <x v="0"/>
    <x v="72"/>
    <x v="65"/>
    <x v="0"/>
    <x v="216"/>
    <x v="40"/>
    <x v="216"/>
  </r>
  <r>
    <x v="274"/>
    <x v="187"/>
    <x v="274"/>
    <x v="60"/>
    <x v="186"/>
    <x v="0"/>
    <x v="133"/>
    <x v="234"/>
    <x v="0"/>
    <x v="182"/>
    <x v="182"/>
    <x v="0"/>
    <x v="217"/>
    <x v="40"/>
    <x v="217"/>
  </r>
  <r>
    <x v="275"/>
    <x v="292"/>
    <x v="275"/>
    <x v="55"/>
    <x v="189"/>
    <x v="0"/>
    <x v="194"/>
    <x v="348"/>
    <x v="0"/>
    <x v="269"/>
    <x v="273"/>
    <x v="0"/>
    <x v="218"/>
    <x v="40"/>
    <x v="218"/>
  </r>
  <r>
    <x v="276"/>
    <x v="123"/>
    <x v="276"/>
    <x v="47"/>
    <x v="191"/>
    <x v="0"/>
    <x v="94"/>
    <x v="160"/>
    <x v="0"/>
    <x v="61"/>
    <x v="52"/>
    <x v="0"/>
    <x v="219"/>
    <x v="40"/>
    <x v="219"/>
  </r>
  <r>
    <x v="277"/>
    <x v="125"/>
    <x v="277"/>
    <x v="44"/>
    <x v="195"/>
    <x v="0"/>
    <x v="96"/>
    <x v="162"/>
    <x v="0"/>
    <x v="159"/>
    <x v="169"/>
    <x v="0"/>
    <x v="220"/>
    <x v="40"/>
    <x v="220"/>
  </r>
  <r>
    <x v="278"/>
    <x v="126"/>
    <x v="278"/>
    <x v="38"/>
    <x v="198"/>
    <x v="0"/>
    <x v="97"/>
    <x v="163"/>
    <x v="0"/>
    <x v="147"/>
    <x v="160"/>
    <x v="0"/>
    <x v="221"/>
    <x v="40"/>
    <x v="221"/>
  </r>
  <r>
    <x v="279"/>
    <x v="255"/>
    <x v="279"/>
    <x v="30"/>
    <x v="205"/>
    <x v="0"/>
    <x v="168"/>
    <x v="307"/>
    <x v="0"/>
    <x v="350"/>
    <x v="365"/>
    <x v="0"/>
    <x v="222"/>
    <x v="40"/>
    <x v="222"/>
  </r>
  <r>
    <x v="280"/>
    <x v="129"/>
    <x v="280"/>
    <x v="21"/>
    <x v="209"/>
    <x v="0"/>
    <x v="102"/>
    <x v="168"/>
    <x v="0"/>
    <x v="220"/>
    <x v="213"/>
    <x v="0"/>
    <x v="223"/>
    <x v="40"/>
    <x v="223"/>
  </r>
  <r>
    <x v="281"/>
    <x v="285"/>
    <x v="281"/>
    <x v="16"/>
    <x v="212"/>
    <x v="0"/>
    <x v="187"/>
    <x v="340"/>
    <x v="0"/>
    <x v="109"/>
    <x v="102"/>
    <x v="0"/>
    <x v="224"/>
    <x v="40"/>
    <x v="224"/>
  </r>
  <r>
    <x v="282"/>
    <x v="322"/>
    <x v="282"/>
    <x v="8"/>
    <x v="215"/>
    <x v="0"/>
    <x v="209"/>
    <x v="380"/>
    <x v="0"/>
    <x v="302"/>
    <x v="320"/>
    <x v="0"/>
    <x v="225"/>
    <x v="40"/>
    <x v="225"/>
  </r>
  <r>
    <x v="283"/>
    <x v="157"/>
    <x v="283"/>
    <x v="3"/>
    <x v="194"/>
    <x v="0"/>
    <x v="116"/>
    <x v="196"/>
    <x v="0"/>
    <x v="288"/>
    <x v="310"/>
    <x v="0"/>
    <x v="226"/>
    <x v="40"/>
    <x v="226"/>
  </r>
  <r>
    <x v="284"/>
    <x v="297"/>
    <x v="284"/>
    <x v="1"/>
    <x v="174"/>
    <x v="0"/>
    <x v="198"/>
    <x v="354"/>
    <x v="0"/>
    <x v="67"/>
    <x v="69"/>
    <x v="0"/>
    <x v="227"/>
    <x v="40"/>
    <x v="227"/>
  </r>
  <r>
    <x v="285"/>
    <x v="344"/>
    <x v="285"/>
    <x v="0"/>
    <x v="153"/>
    <x v="0"/>
    <x v="220"/>
    <x v="407"/>
    <x v="0"/>
    <x v="46"/>
    <x v="29"/>
    <x v="0"/>
    <x v="228"/>
    <x v="40"/>
    <x v="228"/>
  </r>
  <r>
    <x v="286"/>
    <x v="186"/>
    <x v="286"/>
    <x v="2"/>
    <x v="131"/>
    <x v="0"/>
    <x v="132"/>
    <x v="233"/>
    <x v="0"/>
    <x v="317"/>
    <x v="326"/>
    <x v="0"/>
    <x v="229"/>
    <x v="40"/>
    <x v="229"/>
  </r>
  <r>
    <x v="287"/>
    <x v="355"/>
    <x v="287"/>
    <x v="216"/>
    <x v="18"/>
    <x v="0"/>
    <x v="314"/>
    <x v="221"/>
    <x v="2"/>
    <x v="412"/>
    <x v="409"/>
    <x v="3"/>
    <x v="330"/>
    <x v="15"/>
    <x v="345"/>
  </r>
  <r>
    <x v="288"/>
    <x v="248"/>
    <x v="288"/>
    <x v="217"/>
    <x v="468"/>
    <x v="0"/>
    <x v="400"/>
    <x v="300"/>
    <x v="3"/>
    <x v="355"/>
    <x v="371"/>
    <x v="0"/>
    <x v="230"/>
    <x v="40"/>
    <x v="230"/>
  </r>
  <r>
    <x v="289"/>
    <x v="25"/>
    <x v="289"/>
    <x v="211"/>
    <x v="466"/>
    <x v="0"/>
    <x v="350"/>
    <x v="40"/>
    <x v="3"/>
    <x v="228"/>
    <x v="234"/>
    <x v="0"/>
    <x v="231"/>
    <x v="40"/>
    <x v="231"/>
  </r>
  <r>
    <x v="290"/>
    <x v="303"/>
    <x v="290"/>
    <x v="203"/>
    <x v="463"/>
    <x v="0"/>
    <x v="408"/>
    <x v="359"/>
    <x v="3"/>
    <x v="196"/>
    <x v="239"/>
    <x v="0"/>
    <x v="232"/>
    <x v="40"/>
    <x v="232"/>
  </r>
  <r>
    <x v="291"/>
    <x v="332"/>
    <x v="291"/>
    <x v="192"/>
    <x v="461"/>
    <x v="0"/>
    <x v="415"/>
    <x v="390"/>
    <x v="3"/>
    <x v="105"/>
    <x v="137"/>
    <x v="0"/>
    <x v="233"/>
    <x v="40"/>
    <x v="233"/>
  </r>
  <r>
    <x v="292"/>
    <x v="156"/>
    <x v="292"/>
    <x v="206"/>
    <x v="455"/>
    <x v="0"/>
    <x v="386"/>
    <x v="195"/>
    <x v="3"/>
    <x v="125"/>
    <x v="119"/>
    <x v="0"/>
    <x v="234"/>
    <x v="40"/>
    <x v="234"/>
  </r>
  <r>
    <x v="293"/>
    <x v="254"/>
    <x v="293"/>
    <x v="226"/>
    <x v="447"/>
    <x v="0"/>
    <x v="403"/>
    <x v="306"/>
    <x v="3"/>
    <x v="373"/>
    <x v="376"/>
    <x v="0"/>
    <x v="235"/>
    <x v="40"/>
    <x v="235"/>
  </r>
  <r>
    <x v="294"/>
    <x v="99"/>
    <x v="294"/>
    <x v="233"/>
    <x v="440"/>
    <x v="0"/>
    <x v="367"/>
    <x v="126"/>
    <x v="3"/>
    <x v="73"/>
    <x v="51"/>
    <x v="0"/>
    <x v="236"/>
    <x v="40"/>
    <x v="236"/>
  </r>
  <r>
    <x v="295"/>
    <x v="190"/>
    <x v="295"/>
    <x v="295"/>
    <x v="248"/>
    <x v="0"/>
    <x v="389"/>
    <x v="235"/>
    <x v="3"/>
    <x v="366"/>
    <x v="357"/>
    <x v="2"/>
    <x v="330"/>
    <x v="25"/>
    <x v="355"/>
  </r>
  <r>
    <x v="296"/>
    <x v="262"/>
    <x v="296"/>
    <x v="327"/>
    <x v="172"/>
    <x v="0"/>
    <x v="328"/>
    <x v="318"/>
    <x v="2"/>
    <x v="411"/>
    <x v="407"/>
    <x v="1"/>
    <x v="330"/>
    <x v="19"/>
    <x v="349"/>
  </r>
  <r>
    <x v="297"/>
    <x v="75"/>
    <x v="297"/>
    <x v="332"/>
    <x v="157"/>
    <x v="0"/>
    <x v="276"/>
    <x v="100"/>
    <x v="2"/>
    <x v="374"/>
    <x v="342"/>
    <x v="0"/>
    <x v="237"/>
    <x v="40"/>
    <x v="237"/>
  </r>
  <r>
    <x v="299"/>
    <x v="197"/>
    <x v="299"/>
    <x v="235"/>
    <x v="96"/>
    <x v="0"/>
    <x v="317"/>
    <x v="243"/>
    <x v="2"/>
    <x v="387"/>
    <x v="388"/>
    <x v="1"/>
    <x v="330"/>
    <x v="34"/>
    <x v="364"/>
  </r>
  <r>
    <x v="298"/>
    <x v="38"/>
    <x v="298"/>
    <x v="244"/>
    <x v="90"/>
    <x v="0"/>
    <x v="256"/>
    <x v="56"/>
    <x v="2"/>
    <x v="342"/>
    <x v="327"/>
    <x v="0"/>
    <x v="238"/>
    <x v="40"/>
    <x v="238"/>
  </r>
  <r>
    <x v="300"/>
    <x v="204"/>
    <x v="300"/>
    <x v="223"/>
    <x v="86"/>
    <x v="0"/>
    <x v="319"/>
    <x v="250"/>
    <x v="2"/>
    <x v="312"/>
    <x v="303"/>
    <x v="0"/>
    <x v="239"/>
    <x v="40"/>
    <x v="239"/>
  </r>
  <r>
    <x v="301"/>
    <x v="357"/>
    <x v="301"/>
    <x v="181"/>
    <x v="105"/>
    <x v="0"/>
    <x v="223"/>
    <x v="418"/>
    <x v="0"/>
    <x v="297"/>
    <x v="255"/>
    <x v="0"/>
    <x v="240"/>
    <x v="40"/>
    <x v="240"/>
  </r>
  <r>
    <x v="302"/>
    <x v="148"/>
    <x v="302"/>
    <x v="144"/>
    <x v="81"/>
    <x v="0"/>
    <x v="113"/>
    <x v="190"/>
    <x v="0"/>
    <x v="280"/>
    <x v="253"/>
    <x v="0"/>
    <x v="241"/>
    <x v="40"/>
    <x v="241"/>
  </r>
  <r>
    <x v="303"/>
    <x v="172"/>
    <x v="303"/>
    <x v="126"/>
    <x v="64"/>
    <x v="0"/>
    <x v="121"/>
    <x v="214"/>
    <x v="0"/>
    <x v="282"/>
    <x v="257"/>
    <x v="0"/>
    <x v="242"/>
    <x v="40"/>
    <x v="242"/>
  </r>
  <r>
    <x v="305"/>
    <x v="65"/>
    <x v="305"/>
    <x v="98"/>
    <x v="91"/>
    <x v="0"/>
    <x v="76"/>
    <x v="92"/>
    <x v="0"/>
    <x v="296"/>
    <x v="294"/>
    <x v="1"/>
    <x v="330"/>
    <x v="35"/>
    <x v="365"/>
  </r>
  <r>
    <x v="304"/>
    <x v="325"/>
    <x v="304"/>
    <x v="104"/>
    <x v="61"/>
    <x v="0"/>
    <x v="211"/>
    <x v="383"/>
    <x v="0"/>
    <x v="118"/>
    <x v="114"/>
    <x v="0"/>
    <x v="243"/>
    <x v="40"/>
    <x v="243"/>
  </r>
  <r>
    <x v="306"/>
    <x v="95"/>
    <x v="306"/>
    <x v="91"/>
    <x v="135"/>
    <x v="0"/>
    <x v="83"/>
    <x v="120"/>
    <x v="0"/>
    <x v="285"/>
    <x v="268"/>
    <x v="0"/>
    <x v="244"/>
    <x v="40"/>
    <x v="244"/>
  </r>
  <r>
    <x v="307"/>
    <x v="17"/>
    <x v="307"/>
    <x v="77"/>
    <x v="138"/>
    <x v="0"/>
    <x v="67"/>
    <x v="31"/>
    <x v="0"/>
    <x v="183"/>
    <x v="131"/>
    <x v="0"/>
    <x v="245"/>
    <x v="40"/>
    <x v="245"/>
  </r>
  <r>
    <x v="308"/>
    <x v="217"/>
    <x v="308"/>
    <x v="71"/>
    <x v="154"/>
    <x v="0"/>
    <x v="148"/>
    <x v="266"/>
    <x v="0"/>
    <x v="167"/>
    <x v="121"/>
    <x v="0"/>
    <x v="246"/>
    <x v="40"/>
    <x v="246"/>
  </r>
  <r>
    <x v="309"/>
    <x v="180"/>
    <x v="309"/>
    <x v="63"/>
    <x v="137"/>
    <x v="0"/>
    <x v="126"/>
    <x v="226"/>
    <x v="0"/>
    <x v="256"/>
    <x v="277"/>
    <x v="0"/>
    <x v="247"/>
    <x v="40"/>
    <x v="247"/>
  </r>
  <r>
    <x v="310"/>
    <x v="198"/>
    <x v="310"/>
    <x v="56"/>
    <x v="143"/>
    <x v="0"/>
    <x v="140"/>
    <x v="244"/>
    <x v="0"/>
    <x v="89"/>
    <x v="95"/>
    <x v="0"/>
    <x v="248"/>
    <x v="40"/>
    <x v="248"/>
  </r>
  <r>
    <x v="311"/>
    <x v="31"/>
    <x v="311"/>
    <x v="49"/>
    <x v="146"/>
    <x v="0"/>
    <x v="69"/>
    <x v="48"/>
    <x v="0"/>
    <x v="80"/>
    <x v="85"/>
    <x v="0"/>
    <x v="249"/>
    <x v="40"/>
    <x v="249"/>
  </r>
  <r>
    <x v="312"/>
    <x v="124"/>
    <x v="312"/>
    <x v="45"/>
    <x v="151"/>
    <x v="0"/>
    <x v="95"/>
    <x v="161"/>
    <x v="0"/>
    <x v="21"/>
    <x v="22"/>
    <x v="0"/>
    <x v="250"/>
    <x v="40"/>
    <x v="250"/>
  </r>
  <r>
    <x v="313"/>
    <x v="132"/>
    <x v="313"/>
    <x v="41"/>
    <x v="156"/>
    <x v="0"/>
    <x v="106"/>
    <x v="172"/>
    <x v="0"/>
    <x v="11"/>
    <x v="9"/>
    <x v="0"/>
    <x v="251"/>
    <x v="40"/>
    <x v="251"/>
  </r>
  <r>
    <x v="314"/>
    <x v="127"/>
    <x v="314"/>
    <x v="35"/>
    <x v="161"/>
    <x v="0"/>
    <x v="98"/>
    <x v="164"/>
    <x v="0"/>
    <x v="50"/>
    <x v="50"/>
    <x v="0"/>
    <x v="252"/>
    <x v="40"/>
    <x v="252"/>
  </r>
  <r>
    <x v="315"/>
    <x v="128"/>
    <x v="315"/>
    <x v="31"/>
    <x v="165"/>
    <x v="0"/>
    <x v="99"/>
    <x v="165"/>
    <x v="0"/>
    <x v="36"/>
    <x v="33"/>
    <x v="0"/>
    <x v="253"/>
    <x v="40"/>
    <x v="253"/>
  </r>
  <r>
    <x v="316"/>
    <x v="255"/>
    <x v="316"/>
    <x v="24"/>
    <x v="167"/>
    <x v="0"/>
    <x v="169"/>
    <x v="308"/>
    <x v="0"/>
    <x v="84"/>
    <x v="82"/>
    <x v="0"/>
    <x v="254"/>
    <x v="40"/>
    <x v="254"/>
  </r>
  <r>
    <x v="317"/>
    <x v="129"/>
    <x v="317"/>
    <x v="18"/>
    <x v="163"/>
    <x v="0"/>
    <x v="100"/>
    <x v="166"/>
    <x v="0"/>
    <x v="20"/>
    <x v="19"/>
    <x v="0"/>
    <x v="255"/>
    <x v="40"/>
    <x v="255"/>
  </r>
  <r>
    <x v="318"/>
    <x v="130"/>
    <x v="318"/>
    <x v="11"/>
    <x v="160"/>
    <x v="0"/>
    <x v="103"/>
    <x v="169"/>
    <x v="0"/>
    <x v="37"/>
    <x v="34"/>
    <x v="0"/>
    <x v="256"/>
    <x v="40"/>
    <x v="256"/>
  </r>
  <r>
    <x v="319"/>
    <x v="286"/>
    <x v="319"/>
    <x v="5"/>
    <x v="159"/>
    <x v="0"/>
    <x v="188"/>
    <x v="341"/>
    <x v="0"/>
    <x v="13"/>
    <x v="12"/>
    <x v="0"/>
    <x v="257"/>
    <x v="40"/>
    <x v="257"/>
  </r>
  <r>
    <x v="320"/>
    <x v="247"/>
    <x v="320"/>
    <x v="184"/>
    <x v="464"/>
    <x v="0"/>
    <x v="399"/>
    <x v="299"/>
    <x v="3"/>
    <x v="392"/>
    <x v="397"/>
    <x v="0"/>
    <x v="258"/>
    <x v="40"/>
    <x v="258"/>
  </r>
  <r>
    <x v="321"/>
    <x v="333"/>
    <x v="321"/>
    <x v="179"/>
    <x v="462"/>
    <x v="0"/>
    <x v="416"/>
    <x v="391"/>
    <x v="3"/>
    <x v="370"/>
    <x v="375"/>
    <x v="0"/>
    <x v="259"/>
    <x v="40"/>
    <x v="259"/>
  </r>
  <r>
    <x v="322"/>
    <x v="249"/>
    <x v="322"/>
    <x v="185"/>
    <x v="457"/>
    <x v="0"/>
    <x v="401"/>
    <x v="301"/>
    <x v="3"/>
    <x v="117"/>
    <x v="173"/>
    <x v="0"/>
    <x v="260"/>
    <x v="40"/>
    <x v="260"/>
  </r>
  <r>
    <x v="323"/>
    <x v="216"/>
    <x v="323"/>
    <x v="241"/>
    <x v="434"/>
    <x v="0"/>
    <x v="394"/>
    <x v="264"/>
    <x v="3"/>
    <x v="379"/>
    <x v="380"/>
    <x v="0"/>
    <x v="261"/>
    <x v="40"/>
    <x v="261"/>
  </r>
  <r>
    <x v="324"/>
    <x v="92"/>
    <x v="324"/>
    <x v="250"/>
    <x v="426"/>
    <x v="0"/>
    <x v="364"/>
    <x v="115"/>
    <x v="3"/>
    <x v="237"/>
    <x v="222"/>
    <x v="0"/>
    <x v="262"/>
    <x v="40"/>
    <x v="262"/>
  </r>
  <r>
    <x v="325"/>
    <x v="89"/>
    <x v="325"/>
    <x v="252"/>
    <x v="416"/>
    <x v="0"/>
    <x v="362"/>
    <x v="112"/>
    <x v="3"/>
    <x v="326"/>
    <x v="333"/>
    <x v="0"/>
    <x v="263"/>
    <x v="40"/>
    <x v="263"/>
  </r>
  <r>
    <x v="326"/>
    <x v="353"/>
    <x v="326"/>
    <x v="259"/>
    <x v="405"/>
    <x v="0"/>
    <x v="419"/>
    <x v="414"/>
    <x v="3"/>
    <x v="356"/>
    <x v="366"/>
    <x v="0"/>
    <x v="264"/>
    <x v="40"/>
    <x v="264"/>
  </r>
  <r>
    <x v="327"/>
    <x v="227"/>
    <x v="327"/>
    <x v="264"/>
    <x v="397"/>
    <x v="0"/>
    <x v="396"/>
    <x v="278"/>
    <x v="3"/>
    <x v="347"/>
    <x v="359"/>
    <x v="0"/>
    <x v="265"/>
    <x v="40"/>
    <x v="265"/>
  </r>
  <r>
    <x v="328"/>
    <x v="208"/>
    <x v="328"/>
    <x v="274"/>
    <x v="390"/>
    <x v="0"/>
    <x v="390"/>
    <x v="254"/>
    <x v="3"/>
    <x v="294"/>
    <x v="312"/>
    <x v="0"/>
    <x v="266"/>
    <x v="40"/>
    <x v="266"/>
  </r>
  <r>
    <x v="329"/>
    <x v="246"/>
    <x v="329"/>
    <x v="290"/>
    <x v="377"/>
    <x v="0"/>
    <x v="366"/>
    <x v="125"/>
    <x v="3"/>
    <x v="407"/>
    <x v="412"/>
    <x v="1"/>
    <x v="330"/>
    <x v="23"/>
    <x v="353"/>
  </r>
  <r>
    <x v="330"/>
    <x v="90"/>
    <x v="330"/>
    <x v="300"/>
    <x v="363"/>
    <x v="0"/>
    <x v="363"/>
    <x v="113"/>
    <x v="3"/>
    <x v="79"/>
    <x v="70"/>
    <x v="0"/>
    <x v="267"/>
    <x v="40"/>
    <x v="267"/>
  </r>
  <r>
    <x v="331"/>
    <x v="293"/>
    <x v="331"/>
    <x v="312"/>
    <x v="337"/>
    <x v="0"/>
    <x v="406"/>
    <x v="349"/>
    <x v="3"/>
    <x v="188"/>
    <x v="196"/>
    <x v="0"/>
    <x v="268"/>
    <x v="40"/>
    <x v="268"/>
  </r>
  <r>
    <x v="332"/>
    <x v="70"/>
    <x v="332"/>
    <x v="322"/>
    <x v="322"/>
    <x v="0"/>
    <x v="359"/>
    <x v="96"/>
    <x v="3"/>
    <x v="235"/>
    <x v="229"/>
    <x v="0"/>
    <x v="269"/>
    <x v="40"/>
    <x v="269"/>
  </r>
  <r>
    <x v="333"/>
    <x v="330"/>
    <x v="333"/>
    <x v="324"/>
    <x v="305"/>
    <x v="0"/>
    <x v="414"/>
    <x v="388"/>
    <x v="3"/>
    <x v="322"/>
    <x v="317"/>
    <x v="0"/>
    <x v="270"/>
    <x v="40"/>
    <x v="270"/>
  </r>
  <r>
    <x v="334"/>
    <x v="63"/>
    <x v="334"/>
    <x v="308"/>
    <x v="288"/>
    <x v="0"/>
    <x v="356"/>
    <x v="90"/>
    <x v="3"/>
    <x v="113"/>
    <x v="73"/>
    <x v="0"/>
    <x v="271"/>
    <x v="40"/>
    <x v="271"/>
  </r>
  <r>
    <x v="335"/>
    <x v="311"/>
    <x v="335"/>
    <x v="297"/>
    <x v="273"/>
    <x v="0"/>
    <x v="409"/>
    <x v="368"/>
    <x v="3"/>
    <x v="307"/>
    <x v="284"/>
    <x v="0"/>
    <x v="272"/>
    <x v="40"/>
    <x v="272"/>
  </r>
  <r>
    <x v="336"/>
    <x v="189"/>
    <x v="336"/>
    <x v="289"/>
    <x v="255"/>
    <x v="0"/>
    <x v="389"/>
    <x v="235"/>
    <x v="3"/>
    <x v="366"/>
    <x v="357"/>
    <x v="2"/>
    <x v="330"/>
    <x v="25"/>
    <x v="355"/>
  </r>
  <r>
    <x v="337"/>
    <x v="41"/>
    <x v="337"/>
    <x v="280"/>
    <x v="236"/>
    <x v="0"/>
    <x v="351"/>
    <x v="60"/>
    <x v="3"/>
    <x v="18"/>
    <x v="16"/>
    <x v="0"/>
    <x v="273"/>
    <x v="40"/>
    <x v="273"/>
  </r>
  <r>
    <x v="338"/>
    <x v="231"/>
    <x v="338"/>
    <x v="256"/>
    <x v="214"/>
    <x v="0"/>
    <x v="158"/>
    <x v="283"/>
    <x v="0"/>
    <x v="259"/>
    <x v="266"/>
    <x v="0"/>
    <x v="274"/>
    <x v="40"/>
    <x v="274"/>
  </r>
  <r>
    <x v="340"/>
    <x v="271"/>
    <x v="340"/>
    <x v="218"/>
    <x v="224"/>
    <x v="0"/>
    <x v="179"/>
    <x v="324"/>
    <x v="0"/>
    <x v="321"/>
    <x v="321"/>
    <x v="1"/>
    <x v="330"/>
    <x v="36"/>
    <x v="366"/>
  </r>
  <r>
    <x v="339"/>
    <x v="284"/>
    <x v="339"/>
    <x v="246"/>
    <x v="225"/>
    <x v="0"/>
    <x v="186"/>
    <x v="339"/>
    <x v="0"/>
    <x v="263"/>
    <x v="243"/>
    <x v="0"/>
    <x v="275"/>
    <x v="40"/>
    <x v="275"/>
  </r>
  <r>
    <x v="341"/>
    <x v="160"/>
    <x v="341"/>
    <x v="193"/>
    <x v="232"/>
    <x v="0"/>
    <x v="117"/>
    <x v="199"/>
    <x v="0"/>
    <x v="127"/>
    <x v="149"/>
    <x v="0"/>
    <x v="276"/>
    <x v="40"/>
    <x v="276"/>
  </r>
  <r>
    <x v="342"/>
    <x v="212"/>
    <x v="342"/>
    <x v="178"/>
    <x v="234"/>
    <x v="0"/>
    <x v="145"/>
    <x v="258"/>
    <x v="0"/>
    <x v="35"/>
    <x v="53"/>
    <x v="0"/>
    <x v="277"/>
    <x v="40"/>
    <x v="277"/>
  </r>
  <r>
    <x v="343"/>
    <x v="282"/>
    <x v="343"/>
    <x v="166"/>
    <x v="239"/>
    <x v="0"/>
    <x v="184"/>
    <x v="337"/>
    <x v="0"/>
    <x v="168"/>
    <x v="167"/>
    <x v="0"/>
    <x v="278"/>
    <x v="40"/>
    <x v="278"/>
  </r>
  <r>
    <x v="344"/>
    <x v="147"/>
    <x v="344"/>
    <x v="152"/>
    <x v="218"/>
    <x v="0"/>
    <x v="111"/>
    <x v="188"/>
    <x v="0"/>
    <x v="247"/>
    <x v="235"/>
    <x v="0"/>
    <x v="279"/>
    <x v="40"/>
    <x v="279"/>
  </r>
  <r>
    <x v="345"/>
    <x v="183"/>
    <x v="345"/>
    <x v="151"/>
    <x v="196"/>
    <x v="0"/>
    <x v="128"/>
    <x v="229"/>
    <x v="0"/>
    <x v="152"/>
    <x v="126"/>
    <x v="0"/>
    <x v="280"/>
    <x v="40"/>
    <x v="280"/>
  </r>
  <r>
    <x v="346"/>
    <x v="185"/>
    <x v="346"/>
    <x v="147"/>
    <x v="179"/>
    <x v="0"/>
    <x v="131"/>
    <x v="232"/>
    <x v="0"/>
    <x v="142"/>
    <x v="103"/>
    <x v="0"/>
    <x v="281"/>
    <x v="40"/>
    <x v="281"/>
  </r>
  <r>
    <x v="347"/>
    <x v="223"/>
    <x v="347"/>
    <x v="146"/>
    <x v="155"/>
    <x v="0"/>
    <x v="152"/>
    <x v="274"/>
    <x v="0"/>
    <x v="158"/>
    <x v="154"/>
    <x v="0"/>
    <x v="282"/>
    <x v="40"/>
    <x v="282"/>
  </r>
  <r>
    <x v="348"/>
    <x v="116"/>
    <x v="348"/>
    <x v="93"/>
    <x v="444"/>
    <x v="0"/>
    <x v="374"/>
    <x v="153"/>
    <x v="3"/>
    <x v="25"/>
    <x v="11"/>
    <x v="0"/>
    <x v="283"/>
    <x v="40"/>
    <x v="283"/>
  </r>
  <r>
    <x v="349"/>
    <x v="117"/>
    <x v="349"/>
    <x v="93"/>
    <x v="444"/>
    <x v="0"/>
    <x v="375"/>
    <x v="154"/>
    <x v="3"/>
    <x v="6"/>
    <x v="4"/>
    <x v="0"/>
    <x v="284"/>
    <x v="40"/>
    <x v="284"/>
  </r>
  <r>
    <x v="350"/>
    <x v="238"/>
    <x v="350"/>
    <x v="79"/>
    <x v="449"/>
    <x v="0"/>
    <x v="397"/>
    <x v="291"/>
    <x v="3"/>
    <x v="88"/>
    <x v="31"/>
    <x v="0"/>
    <x v="285"/>
    <x v="40"/>
    <x v="285"/>
  </r>
  <r>
    <x v="351"/>
    <x v="158"/>
    <x v="351"/>
    <x v="29"/>
    <x v="459"/>
    <x v="0"/>
    <x v="387"/>
    <x v="197"/>
    <x v="3"/>
    <x v="2"/>
    <x v="1"/>
    <x v="1"/>
    <x v="330"/>
    <x v="37"/>
    <x v="367"/>
  </r>
  <r>
    <x v="352"/>
    <x v="141"/>
    <x v="352"/>
    <x v="12"/>
    <x v="465"/>
    <x v="0"/>
    <x v="383"/>
    <x v="182"/>
    <x v="3"/>
    <x v="33"/>
    <x v="43"/>
    <x v="0"/>
    <x v="286"/>
    <x v="40"/>
    <x v="286"/>
  </r>
  <r>
    <x v="353"/>
    <x v="140"/>
    <x v="353"/>
    <x v="13"/>
    <x v="467"/>
    <x v="0"/>
    <x v="382"/>
    <x v="181"/>
    <x v="3"/>
    <x v="26"/>
    <x v="27"/>
    <x v="0"/>
    <x v="287"/>
    <x v="40"/>
    <x v="287"/>
  </r>
  <r>
    <x v="354"/>
    <x v="139"/>
    <x v="354"/>
    <x v="15"/>
    <x v="469"/>
    <x v="0"/>
    <x v="381"/>
    <x v="180"/>
    <x v="3"/>
    <x v="4"/>
    <x v="5"/>
    <x v="0"/>
    <x v="288"/>
    <x v="40"/>
    <x v="288"/>
  </r>
  <r>
    <x v="355"/>
    <x v="138"/>
    <x v="355"/>
    <x v="17"/>
    <x v="470"/>
    <x v="0"/>
    <x v="380"/>
    <x v="179"/>
    <x v="3"/>
    <x v="7"/>
    <x v="8"/>
    <x v="0"/>
    <x v="289"/>
    <x v="40"/>
    <x v="289"/>
  </r>
  <r>
    <x v="356"/>
    <x v="137"/>
    <x v="356"/>
    <x v="22"/>
    <x v="471"/>
    <x v="0"/>
    <x v="379"/>
    <x v="178"/>
    <x v="3"/>
    <x v="15"/>
    <x v="21"/>
    <x v="0"/>
    <x v="290"/>
    <x v="40"/>
    <x v="290"/>
  </r>
  <r>
    <x v="357"/>
    <x v="210"/>
    <x v="357"/>
    <x v="26"/>
    <x v="472"/>
    <x v="0"/>
    <x v="391"/>
    <x v="256"/>
    <x v="3"/>
    <x v="106"/>
    <x v="141"/>
    <x v="0"/>
    <x v="291"/>
    <x v="40"/>
    <x v="291"/>
  </r>
  <r>
    <x v="358"/>
    <x v="142"/>
    <x v="358"/>
    <x v="9"/>
    <x v="460"/>
    <x v="0"/>
    <x v="384"/>
    <x v="183"/>
    <x v="3"/>
    <x v="9"/>
    <x v="7"/>
    <x v="0"/>
    <x v="292"/>
    <x v="40"/>
    <x v="292"/>
  </r>
  <r>
    <x v="359"/>
    <x v="143"/>
    <x v="359"/>
    <x v="7"/>
    <x v="456"/>
    <x v="0"/>
    <x v="385"/>
    <x v="184"/>
    <x v="3"/>
    <x v="3"/>
    <x v="3"/>
    <x v="0"/>
    <x v="293"/>
    <x v="40"/>
    <x v="293"/>
  </r>
  <r>
    <x v="360"/>
    <x v="136"/>
    <x v="360"/>
    <x v="6"/>
    <x v="453"/>
    <x v="0"/>
    <x v="378"/>
    <x v="177"/>
    <x v="3"/>
    <x v="1"/>
    <x v="2"/>
    <x v="0"/>
    <x v="294"/>
    <x v="40"/>
    <x v="294"/>
  </r>
  <r>
    <x v="361"/>
    <x v="317"/>
    <x v="361"/>
    <x v="4"/>
    <x v="443"/>
    <x v="0"/>
    <x v="412"/>
    <x v="376"/>
    <x v="3"/>
    <x v="5"/>
    <x v="6"/>
    <x v="0"/>
    <x v="295"/>
    <x v="40"/>
    <x v="295"/>
  </r>
  <r>
    <x v="362"/>
    <x v="158"/>
    <x v="362"/>
    <x v="32"/>
    <x v="458"/>
    <x v="0"/>
    <x v="387"/>
    <x v="197"/>
    <x v="3"/>
    <x v="2"/>
    <x v="1"/>
    <x v="1"/>
    <x v="330"/>
    <x v="37"/>
    <x v="367"/>
  </r>
  <r>
    <x v="363"/>
    <x v="8"/>
    <x v="363"/>
    <x v="180"/>
    <x v="451"/>
    <x v="0"/>
    <x v="349"/>
    <x v="15"/>
    <x v="3"/>
    <x v="29"/>
    <x v="28"/>
    <x v="0"/>
    <x v="296"/>
    <x v="40"/>
    <x v="296"/>
  </r>
  <r>
    <x v="364"/>
    <x v="5"/>
    <x v="364"/>
    <x v="170"/>
    <x v="441"/>
    <x v="0"/>
    <x v="348"/>
    <x v="10"/>
    <x v="3"/>
    <x v="10"/>
    <x v="24"/>
    <x v="0"/>
    <x v="297"/>
    <x v="40"/>
    <x v="297"/>
  </r>
  <r>
    <x v="365"/>
    <x v="3"/>
    <x v="365"/>
    <x v="167"/>
    <x v="435"/>
    <x v="0"/>
    <x v="345"/>
    <x v="6"/>
    <x v="3"/>
    <x v="41"/>
    <x v="41"/>
    <x v="0"/>
    <x v="298"/>
    <x v="40"/>
    <x v="298"/>
  </r>
  <r>
    <x v="366"/>
    <x v="353"/>
    <x v="366"/>
    <x v="164"/>
    <x v="427"/>
    <x v="0"/>
    <x v="418"/>
    <x v="413"/>
    <x v="3"/>
    <x v="103"/>
    <x v="132"/>
    <x v="0"/>
    <x v="299"/>
    <x v="40"/>
    <x v="299"/>
  </r>
  <r>
    <x v="367"/>
    <x v="108"/>
    <x v="367"/>
    <x v="161"/>
    <x v="420"/>
    <x v="0"/>
    <x v="371"/>
    <x v="137"/>
    <x v="3"/>
    <x v="74"/>
    <x v="97"/>
    <x v="0"/>
    <x v="300"/>
    <x v="40"/>
    <x v="300"/>
  </r>
  <r>
    <x v="368"/>
    <x v="100"/>
    <x v="368"/>
    <x v="157"/>
    <x v="411"/>
    <x v="0"/>
    <x v="368"/>
    <x v="127"/>
    <x v="3"/>
    <x v="66"/>
    <x v="91"/>
    <x v="0"/>
    <x v="301"/>
    <x v="40"/>
    <x v="301"/>
  </r>
  <r>
    <x v="369"/>
    <x v="195"/>
    <x v="369"/>
    <x v="154"/>
    <x v="402"/>
    <x v="0"/>
    <x v="137"/>
    <x v="240"/>
    <x v="0"/>
    <x v="12"/>
    <x v="15"/>
    <x v="0"/>
    <x v="302"/>
    <x v="40"/>
    <x v="302"/>
  </r>
  <r>
    <x v="370"/>
    <x v="192"/>
    <x v="370"/>
    <x v="136"/>
    <x v="400"/>
    <x v="0"/>
    <x v="135"/>
    <x v="237"/>
    <x v="0"/>
    <x v="115"/>
    <x v="130"/>
    <x v="0"/>
    <x v="303"/>
    <x v="40"/>
    <x v="303"/>
  </r>
  <r>
    <x v="371"/>
    <x v="294"/>
    <x v="371"/>
    <x v="132"/>
    <x v="393"/>
    <x v="0"/>
    <x v="195"/>
    <x v="350"/>
    <x v="0"/>
    <x v="54"/>
    <x v="67"/>
    <x v="0"/>
    <x v="304"/>
    <x v="40"/>
    <x v="304"/>
  </r>
  <r>
    <x v="372"/>
    <x v="184"/>
    <x v="372"/>
    <x v="125"/>
    <x v="387"/>
    <x v="0"/>
    <x v="129"/>
    <x v="230"/>
    <x v="0"/>
    <x v="51"/>
    <x v="57"/>
    <x v="0"/>
    <x v="305"/>
    <x v="40"/>
    <x v="305"/>
  </r>
  <r>
    <x v="373"/>
    <x v="341"/>
    <x v="373"/>
    <x v="115"/>
    <x v="375"/>
    <x v="0"/>
    <x v="219"/>
    <x v="401"/>
    <x v="0"/>
    <x v="42"/>
    <x v="55"/>
    <x v="0"/>
    <x v="306"/>
    <x v="40"/>
    <x v="306"/>
  </r>
  <r>
    <x v="375"/>
    <x v="161"/>
    <x v="375"/>
    <x v="122"/>
    <x v="342"/>
    <x v="0"/>
    <x v="118"/>
    <x v="201"/>
    <x v="0"/>
    <x v="245"/>
    <x v="265"/>
    <x v="2"/>
    <x v="330"/>
    <x v="31"/>
    <x v="361"/>
  </r>
  <r>
    <x v="374"/>
    <x v="114"/>
    <x v="374"/>
    <x v="111"/>
    <x v="361"/>
    <x v="0"/>
    <x v="91"/>
    <x v="151"/>
    <x v="0"/>
    <x v="27"/>
    <x v="35"/>
    <x v="0"/>
    <x v="307"/>
    <x v="40"/>
    <x v="307"/>
  </r>
  <r>
    <x v="376"/>
    <x v="178"/>
    <x v="376"/>
    <x v="135"/>
    <x v="329"/>
    <x v="0"/>
    <x v="123"/>
    <x v="222"/>
    <x v="0"/>
    <x v="75"/>
    <x v="78"/>
    <x v="0"/>
    <x v="308"/>
    <x v="40"/>
    <x v="308"/>
  </r>
  <r>
    <x v="377"/>
    <x v="233"/>
    <x v="377"/>
    <x v="145"/>
    <x v="316"/>
    <x v="0"/>
    <x v="159"/>
    <x v="285"/>
    <x v="0"/>
    <x v="200"/>
    <x v="190"/>
    <x v="0"/>
    <x v="309"/>
    <x v="40"/>
    <x v="309"/>
  </r>
  <r>
    <x v="378"/>
    <x v="224"/>
    <x v="378"/>
    <x v="153"/>
    <x v="301"/>
    <x v="0"/>
    <x v="153"/>
    <x v="275"/>
    <x v="0"/>
    <x v="213"/>
    <x v="209"/>
    <x v="0"/>
    <x v="310"/>
    <x v="40"/>
    <x v="310"/>
  </r>
  <r>
    <x v="380"/>
    <x v="103"/>
    <x v="380"/>
    <x v="268"/>
    <x v="38"/>
    <x v="0"/>
    <x v="240"/>
    <x v="24"/>
    <x v="2"/>
    <x v="403"/>
    <x v="399"/>
    <x v="1"/>
    <x v="330"/>
    <x v="28"/>
    <x v="358"/>
  </r>
  <r>
    <x v="381"/>
    <x v="86"/>
    <x v="381"/>
    <x v="265"/>
    <x v="57"/>
    <x v="0"/>
    <x v="241"/>
    <x v="25"/>
    <x v="2"/>
    <x v="404"/>
    <x v="403"/>
    <x v="2"/>
    <x v="330"/>
    <x v="5"/>
    <x v="335"/>
  </r>
  <r>
    <x v="382"/>
    <x v="14"/>
    <x v="382"/>
    <x v="262"/>
    <x v="82"/>
    <x v="0"/>
    <x v="242"/>
    <x v="26"/>
    <x v="2"/>
    <x v="417"/>
    <x v="417"/>
    <x v="2"/>
    <x v="330"/>
    <x v="20"/>
    <x v="350"/>
  </r>
  <r>
    <x v="379"/>
    <x v="260"/>
    <x v="379"/>
    <x v="163"/>
    <x v="287"/>
    <x v="0"/>
    <x v="174"/>
    <x v="315"/>
    <x v="0"/>
    <x v="161"/>
    <x v="150"/>
    <x v="0"/>
    <x v="311"/>
    <x v="40"/>
    <x v="311"/>
  </r>
  <r>
    <x v="383"/>
    <x v="53"/>
    <x v="383"/>
    <x v="258"/>
    <x v="108"/>
    <x v="0"/>
    <x v="267"/>
    <x v="78"/>
    <x v="2"/>
    <x v="148"/>
    <x v="153"/>
    <x v="0"/>
    <x v="312"/>
    <x v="40"/>
    <x v="312"/>
  </r>
  <r>
    <x v="384"/>
    <x v="0"/>
    <x v="384"/>
    <x v="255"/>
    <x v="129"/>
    <x v="0"/>
    <x v="224"/>
    <x v="0"/>
    <x v="2"/>
    <x v="338"/>
    <x v="348"/>
    <x v="0"/>
    <x v="313"/>
    <x v="40"/>
    <x v="313"/>
  </r>
  <r>
    <x v="386"/>
    <x v="268"/>
    <x v="386"/>
    <x v="224"/>
    <x v="233"/>
    <x v="0"/>
    <x v="179"/>
    <x v="324"/>
    <x v="0"/>
    <x v="321"/>
    <x v="321"/>
    <x v="1"/>
    <x v="330"/>
    <x v="36"/>
    <x v="366"/>
  </r>
  <r>
    <x v="385"/>
    <x v="144"/>
    <x v="385"/>
    <x v="229"/>
    <x v="207"/>
    <x v="0"/>
    <x v="110"/>
    <x v="185"/>
    <x v="0"/>
    <x v="376"/>
    <x v="372"/>
    <x v="0"/>
    <x v="314"/>
    <x v="40"/>
    <x v="314"/>
  </r>
  <r>
    <x v="387"/>
    <x v="225"/>
    <x v="387"/>
    <x v="227"/>
    <x v="254"/>
    <x v="0"/>
    <x v="154"/>
    <x v="276"/>
    <x v="0"/>
    <x v="242"/>
    <x v="226"/>
    <x v="0"/>
    <x v="315"/>
    <x v="40"/>
    <x v="315"/>
  </r>
  <r>
    <x v="388"/>
    <x v="229"/>
    <x v="388"/>
    <x v="215"/>
    <x v="263"/>
    <x v="0"/>
    <x v="156"/>
    <x v="281"/>
    <x v="0"/>
    <x v="171"/>
    <x v="176"/>
    <x v="0"/>
    <x v="316"/>
    <x v="40"/>
    <x v="316"/>
  </r>
  <r>
    <x v="389"/>
    <x v="275"/>
    <x v="389"/>
    <x v="204"/>
    <x v="267"/>
    <x v="0"/>
    <x v="181"/>
    <x v="330"/>
    <x v="0"/>
    <x v="178"/>
    <x v="181"/>
    <x v="0"/>
    <x v="317"/>
    <x v="40"/>
    <x v="317"/>
  </r>
  <r>
    <x v="390"/>
    <x v="276"/>
    <x v="390"/>
    <x v="194"/>
    <x v="279"/>
    <x v="0"/>
    <x v="182"/>
    <x v="331"/>
    <x v="0"/>
    <x v="198"/>
    <x v="189"/>
    <x v="0"/>
    <x v="318"/>
    <x v="40"/>
    <x v="318"/>
  </r>
  <r>
    <x v="391"/>
    <x v="251"/>
    <x v="391"/>
    <x v="197"/>
    <x v="299"/>
    <x v="0"/>
    <x v="166"/>
    <x v="303"/>
    <x v="0"/>
    <x v="212"/>
    <x v="197"/>
    <x v="0"/>
    <x v="319"/>
    <x v="40"/>
    <x v="319"/>
  </r>
  <r>
    <x v="393"/>
    <x v="283"/>
    <x v="393"/>
    <x v="176"/>
    <x v="328"/>
    <x v="0"/>
    <x v="185"/>
    <x v="338"/>
    <x v="0"/>
    <x v="349"/>
    <x v="369"/>
    <x v="1"/>
    <x v="330"/>
    <x v="38"/>
    <x v="368"/>
  </r>
  <r>
    <x v="392"/>
    <x v="196"/>
    <x v="392"/>
    <x v="188"/>
    <x v="312"/>
    <x v="0"/>
    <x v="139"/>
    <x v="242"/>
    <x v="0"/>
    <x v="270"/>
    <x v="297"/>
    <x v="0"/>
    <x v="320"/>
    <x v="40"/>
    <x v="320"/>
  </r>
  <r>
    <x v="394"/>
    <x v="233"/>
    <x v="394"/>
    <x v="168"/>
    <x v="344"/>
    <x v="0"/>
    <x v="160"/>
    <x v="286"/>
    <x v="0"/>
    <x v="208"/>
    <x v="218"/>
    <x v="0"/>
    <x v="321"/>
    <x v="40"/>
    <x v="321"/>
  </r>
  <r>
    <x v="395"/>
    <x v="351"/>
    <x v="395"/>
    <x v="150"/>
    <x v="345"/>
    <x v="0"/>
    <x v="221"/>
    <x v="411"/>
    <x v="0"/>
    <x v="98"/>
    <x v="105"/>
    <x v="0"/>
    <x v="322"/>
    <x v="40"/>
    <x v="322"/>
  </r>
  <r>
    <x v="397"/>
    <x v="161"/>
    <x v="397"/>
    <x v="119"/>
    <x v="347"/>
    <x v="0"/>
    <x v="118"/>
    <x v="201"/>
    <x v="0"/>
    <x v="245"/>
    <x v="265"/>
    <x v="2"/>
    <x v="330"/>
    <x v="31"/>
    <x v="361"/>
  </r>
  <r>
    <x v="396"/>
    <x v="169"/>
    <x v="396"/>
    <x v="134"/>
    <x v="339"/>
    <x v="0"/>
    <x v="119"/>
    <x v="209"/>
    <x v="0"/>
    <x v="24"/>
    <x v="23"/>
    <x v="0"/>
    <x v="323"/>
    <x v="40"/>
    <x v="323"/>
  </r>
  <r>
    <x v="398"/>
    <x v="121"/>
    <x v="398"/>
    <x v="109"/>
    <x v="348"/>
    <x v="0"/>
    <x v="92"/>
    <x v="158"/>
    <x v="0"/>
    <x v="14"/>
    <x v="17"/>
    <x v="0"/>
    <x v="324"/>
    <x v="40"/>
    <x v="324"/>
  </r>
  <r>
    <x v="399"/>
    <x v="334"/>
    <x v="399"/>
    <x v="95"/>
    <x v="352"/>
    <x v="0"/>
    <x v="213"/>
    <x v="392"/>
    <x v="0"/>
    <x v="71"/>
    <x v="80"/>
    <x v="0"/>
    <x v="325"/>
    <x v="40"/>
    <x v="325"/>
  </r>
  <r>
    <x v="400"/>
    <x v="266"/>
    <x v="400"/>
    <x v="85"/>
    <x v="358"/>
    <x v="0"/>
    <x v="177"/>
    <x v="321"/>
    <x v="0"/>
    <x v="49"/>
    <x v="62"/>
    <x v="0"/>
    <x v="326"/>
    <x v="40"/>
    <x v="326"/>
  </r>
  <r>
    <x v="401"/>
    <x v="289"/>
    <x v="401"/>
    <x v="76"/>
    <x v="360"/>
    <x v="0"/>
    <x v="191"/>
    <x v="345"/>
    <x v="0"/>
    <x v="95"/>
    <x v="110"/>
    <x v="0"/>
    <x v="327"/>
    <x v="40"/>
    <x v="327"/>
  </r>
  <r>
    <x v="402"/>
    <x v="203"/>
    <x v="402"/>
    <x v="70"/>
    <x v="359"/>
    <x v="0"/>
    <x v="141"/>
    <x v="246"/>
    <x v="0"/>
    <x v="63"/>
    <x v="77"/>
    <x v="0"/>
    <x v="328"/>
    <x v="40"/>
    <x v="328"/>
  </r>
  <r>
    <x v="403"/>
    <x v="171"/>
    <x v="403"/>
    <x v="67"/>
    <x v="353"/>
    <x v="0"/>
    <x v="120"/>
    <x v="213"/>
    <x v="0"/>
    <x v="271"/>
    <x v="267"/>
    <x v="0"/>
    <x v="329"/>
    <x v="40"/>
    <x v="329"/>
  </r>
  <r>
    <x v="404"/>
    <x v="273"/>
    <x v="404"/>
    <x v="213"/>
    <x v="381"/>
    <x v="0"/>
    <x v="405"/>
    <x v="328"/>
    <x v="3"/>
    <x v="77"/>
    <x v="90"/>
    <x v="0"/>
    <x v="331"/>
    <x v="40"/>
    <x v="369"/>
  </r>
  <r>
    <x v="405"/>
    <x v="222"/>
    <x v="405"/>
    <x v="195"/>
    <x v="370"/>
    <x v="0"/>
    <x v="395"/>
    <x v="272"/>
    <x v="3"/>
    <x v="160"/>
    <x v="184"/>
    <x v="0"/>
    <x v="332"/>
    <x v="40"/>
    <x v="370"/>
  </r>
  <r>
    <x v="406"/>
    <x v="215"/>
    <x v="406"/>
    <x v="190"/>
    <x v="349"/>
    <x v="0"/>
    <x v="393"/>
    <x v="263"/>
    <x v="3"/>
    <x v="100"/>
    <x v="113"/>
    <x v="0"/>
    <x v="333"/>
    <x v="40"/>
    <x v="371"/>
  </r>
  <r>
    <x v="408"/>
    <x v="283"/>
    <x v="408"/>
    <x v="175"/>
    <x v="324"/>
    <x v="0"/>
    <x v="185"/>
    <x v="338"/>
    <x v="0"/>
    <x v="349"/>
    <x v="369"/>
    <x v="1"/>
    <x v="330"/>
    <x v="38"/>
    <x v="368"/>
  </r>
  <r>
    <x v="407"/>
    <x v="321"/>
    <x v="407"/>
    <x v="186"/>
    <x v="334"/>
    <x v="0"/>
    <x v="413"/>
    <x v="379"/>
    <x v="3"/>
    <x v="76"/>
    <x v="76"/>
    <x v="0"/>
    <x v="334"/>
    <x v="40"/>
    <x v="372"/>
  </r>
  <r>
    <x v="409"/>
    <x v="259"/>
    <x v="409"/>
    <x v="173"/>
    <x v="307"/>
    <x v="0"/>
    <x v="173"/>
    <x v="314"/>
    <x v="0"/>
    <x v="133"/>
    <x v="124"/>
    <x v="0"/>
    <x v="335"/>
    <x v="40"/>
    <x v="373"/>
  </r>
  <r>
    <x v="410"/>
    <x v="175"/>
    <x v="410"/>
    <x v="172"/>
    <x v="289"/>
    <x v="0"/>
    <x v="122"/>
    <x v="218"/>
    <x v="0"/>
    <x v="122"/>
    <x v="108"/>
    <x v="0"/>
    <x v="336"/>
    <x v="40"/>
    <x v="374"/>
  </r>
  <r>
    <x v="411"/>
    <x v="281"/>
    <x v="411"/>
    <x v="169"/>
    <x v="276"/>
    <x v="0"/>
    <x v="183"/>
    <x v="336"/>
    <x v="0"/>
    <x v="293"/>
    <x v="300"/>
    <x v="0"/>
    <x v="337"/>
    <x v="40"/>
    <x v="375"/>
  </r>
  <r>
    <x v="412"/>
    <x v="212"/>
    <x v="412"/>
    <x v="177"/>
    <x v="260"/>
    <x v="0"/>
    <x v="146"/>
    <x v="259"/>
    <x v="0"/>
    <x v="246"/>
    <x v="254"/>
    <x v="0"/>
    <x v="338"/>
    <x v="40"/>
    <x v="376"/>
  </r>
  <r>
    <x v="413"/>
    <x v="268"/>
    <x v="413"/>
    <x v="189"/>
    <x v="246"/>
    <x v="0"/>
    <x v="178"/>
    <x v="323"/>
    <x v="0"/>
    <x v="156"/>
    <x v="143"/>
    <x v="0"/>
    <x v="339"/>
    <x v="40"/>
    <x v="377"/>
  </r>
  <r>
    <x v="414"/>
    <x v="235"/>
    <x v="414"/>
    <x v="199"/>
    <x v="219"/>
    <x v="0"/>
    <x v="161"/>
    <x v="288"/>
    <x v="0"/>
    <x v="81"/>
    <x v="71"/>
    <x v="0"/>
    <x v="340"/>
    <x v="40"/>
    <x v="378"/>
  </r>
  <r>
    <x v="416"/>
    <x v="197"/>
    <x v="416"/>
    <x v="232"/>
    <x v="101"/>
    <x v="0"/>
    <x v="317"/>
    <x v="243"/>
    <x v="2"/>
    <x v="387"/>
    <x v="388"/>
    <x v="1"/>
    <x v="330"/>
    <x v="34"/>
    <x v="364"/>
  </r>
  <r>
    <x v="415"/>
    <x v="270"/>
    <x v="415"/>
    <x v="205"/>
    <x v="204"/>
    <x v="0"/>
    <x v="180"/>
    <x v="326"/>
    <x v="0"/>
    <x v="323"/>
    <x v="325"/>
    <x v="0"/>
    <x v="341"/>
    <x v="40"/>
    <x v="379"/>
  </r>
  <r>
    <x v="417"/>
    <x v="154"/>
    <x v="417"/>
    <x v="239"/>
    <x v="69"/>
    <x v="0"/>
    <x v="302"/>
    <x v="193"/>
    <x v="2"/>
    <x v="101"/>
    <x v="66"/>
    <x v="0"/>
    <x v="342"/>
    <x v="40"/>
    <x v="380"/>
  </r>
  <r>
    <x v="419"/>
    <x v="177"/>
    <x v="419"/>
    <x v="221"/>
    <x v="36"/>
    <x v="0"/>
    <x v="306"/>
    <x v="205"/>
    <x v="2"/>
    <x v="389"/>
    <x v="370"/>
    <x v="1"/>
    <x v="330"/>
    <x v="22"/>
    <x v="352"/>
  </r>
  <r>
    <x v="418"/>
    <x v="170"/>
    <x v="418"/>
    <x v="230"/>
    <x v="48"/>
    <x v="0"/>
    <x v="309"/>
    <x v="212"/>
    <x v="2"/>
    <x v="405"/>
    <x v="402"/>
    <x v="3"/>
    <x v="330"/>
    <x v="14"/>
    <x v="344"/>
  </r>
  <r>
    <x v="420"/>
    <x v="223"/>
    <x v="420"/>
    <x v="210"/>
    <x v="25"/>
    <x v="0"/>
    <x v="321"/>
    <x v="273"/>
    <x v="2"/>
    <x v="416"/>
    <x v="416"/>
    <x v="3"/>
    <x v="330"/>
    <x v="10"/>
    <x v="340"/>
  </r>
  <r>
    <x v="421"/>
    <x v="159"/>
    <x v="421"/>
    <x v="196"/>
    <x v="15"/>
    <x v="0"/>
    <x v="304"/>
    <x v="198"/>
    <x v="2"/>
    <x v="207"/>
    <x v="135"/>
    <x v="0"/>
    <x v="343"/>
    <x v="40"/>
    <x v="381"/>
  </r>
  <r>
    <x v="422"/>
    <x v="103"/>
    <x v="422"/>
    <x v="54"/>
    <x v="14"/>
    <x v="0"/>
    <x v="87"/>
    <x v="132"/>
    <x v="0"/>
    <x v="291"/>
    <x v="285"/>
    <x v="0"/>
    <x v="344"/>
    <x v="40"/>
    <x v="382"/>
  </r>
  <r>
    <x v="424"/>
    <x v="290"/>
    <x v="424"/>
    <x v="43"/>
    <x v="58"/>
    <x v="0"/>
    <x v="192"/>
    <x v="346"/>
    <x v="0"/>
    <x v="126"/>
    <x v="144"/>
    <x v="1"/>
    <x v="330"/>
    <x v="32"/>
    <x v="362"/>
  </r>
  <r>
    <x v="423"/>
    <x v="217"/>
    <x v="423"/>
    <x v="50"/>
    <x v="31"/>
    <x v="0"/>
    <x v="149"/>
    <x v="267"/>
    <x v="0"/>
    <x v="112"/>
    <x v="161"/>
    <x v="0"/>
    <x v="345"/>
    <x v="40"/>
    <x v="383"/>
  </r>
  <r>
    <x v="425"/>
    <x v="31"/>
    <x v="425"/>
    <x v="40"/>
    <x v="85"/>
    <x v="0"/>
    <x v="70"/>
    <x v="49"/>
    <x v="0"/>
    <x v="90"/>
    <x v="129"/>
    <x v="0"/>
    <x v="346"/>
    <x v="40"/>
    <x v="384"/>
  </r>
  <r>
    <x v="426"/>
    <x v="39"/>
    <x v="426"/>
    <x v="37"/>
    <x v="112"/>
    <x v="0"/>
    <x v="72"/>
    <x v="58"/>
    <x v="0"/>
    <x v="85"/>
    <x v="81"/>
    <x v="0"/>
    <x v="347"/>
    <x v="40"/>
    <x v="385"/>
  </r>
  <r>
    <x v="427"/>
    <x v="132"/>
    <x v="427"/>
    <x v="33"/>
    <x v="125"/>
    <x v="0"/>
    <x v="107"/>
    <x v="173"/>
    <x v="0"/>
    <x v="194"/>
    <x v="200"/>
    <x v="0"/>
    <x v="348"/>
    <x v="40"/>
    <x v="386"/>
  </r>
  <r>
    <x v="428"/>
    <x v="255"/>
    <x v="428"/>
    <x v="25"/>
    <x v="134"/>
    <x v="0"/>
    <x v="170"/>
    <x v="309"/>
    <x v="0"/>
    <x v="111"/>
    <x v="133"/>
    <x v="0"/>
    <x v="349"/>
    <x v="40"/>
    <x v="387"/>
  </r>
  <r>
    <x v="429"/>
    <x v="129"/>
    <x v="429"/>
    <x v="19"/>
    <x v="140"/>
    <x v="0"/>
    <x v="101"/>
    <x v="167"/>
    <x v="0"/>
    <x v="65"/>
    <x v="86"/>
    <x v="0"/>
    <x v="350"/>
    <x v="40"/>
    <x v="388"/>
  </r>
  <r>
    <x v="430"/>
    <x v="109"/>
    <x v="430"/>
    <x v="14"/>
    <x v="142"/>
    <x v="0"/>
    <x v="88"/>
    <x v="141"/>
    <x v="0"/>
    <x v="31"/>
    <x v="42"/>
    <x v="0"/>
    <x v="351"/>
    <x v="40"/>
    <x v="389"/>
  </r>
  <r>
    <x v="431"/>
    <x v="319"/>
    <x v="431"/>
    <x v="2"/>
    <x v="131"/>
    <x v="0"/>
    <x v="0"/>
    <x v="23"/>
    <x v="1"/>
    <x v="68"/>
    <x v="45"/>
    <x v="1"/>
    <x v="0"/>
    <x v="40"/>
    <x v="0"/>
  </r>
  <r>
    <x v="432"/>
    <x v="170"/>
    <x v="432"/>
    <x v="234"/>
    <x v="45"/>
    <x v="0"/>
    <x v="309"/>
    <x v="212"/>
    <x v="2"/>
    <x v="405"/>
    <x v="402"/>
    <x v="3"/>
    <x v="330"/>
    <x v="14"/>
    <x v="344"/>
  </r>
  <r>
    <x v="433"/>
    <x v="97"/>
    <x v="433"/>
    <x v="347"/>
    <x v="200"/>
    <x v="0"/>
    <x v="288"/>
    <x v="124"/>
    <x v="2"/>
    <x v="391"/>
    <x v="393"/>
    <x v="0"/>
    <x v="352"/>
    <x v="40"/>
    <x v="390"/>
  </r>
  <r>
    <x v="434"/>
    <x v="109"/>
    <x v="434"/>
    <x v="353"/>
    <x v="223"/>
    <x v="0"/>
    <x v="296"/>
    <x v="142"/>
    <x v="2"/>
    <x v="383"/>
    <x v="374"/>
    <x v="0"/>
    <x v="353"/>
    <x v="40"/>
    <x v="391"/>
  </r>
  <r>
    <x v="435"/>
    <x v="113"/>
    <x v="435"/>
    <x v="358"/>
    <x v="247"/>
    <x v="0"/>
    <x v="300"/>
    <x v="150"/>
    <x v="2"/>
    <x v="353"/>
    <x v="356"/>
    <x v="0"/>
    <x v="354"/>
    <x v="40"/>
    <x v="392"/>
  </r>
  <r>
    <x v="436"/>
    <x v="120"/>
    <x v="436"/>
    <x v="351"/>
    <x v="325"/>
    <x v="0"/>
    <x v="377"/>
    <x v="157"/>
    <x v="3"/>
    <x v="336"/>
    <x v="336"/>
    <x v="0"/>
    <x v="355"/>
    <x v="40"/>
    <x v="393"/>
  </r>
  <r>
    <x v="437"/>
    <x v="119"/>
    <x v="437"/>
    <x v="348"/>
    <x v="313"/>
    <x v="0"/>
    <x v="376"/>
    <x v="156"/>
    <x v="3"/>
    <x v="34"/>
    <x v="231"/>
    <x v="0"/>
    <x v="356"/>
    <x v="40"/>
    <x v="394"/>
  </r>
  <r>
    <x v="438"/>
    <x v="56"/>
    <x v="438"/>
    <x v="343"/>
    <x v="302"/>
    <x v="0"/>
    <x v="353"/>
    <x v="81"/>
    <x v="3"/>
    <x v="334"/>
    <x v="316"/>
    <x v="0"/>
    <x v="357"/>
    <x v="40"/>
    <x v="395"/>
  </r>
  <r>
    <x v="439"/>
    <x v="160"/>
    <x v="439"/>
    <x v="334"/>
    <x v="297"/>
    <x v="0"/>
    <x v="388"/>
    <x v="200"/>
    <x v="3"/>
    <x v="254"/>
    <x v="289"/>
    <x v="0"/>
    <x v="358"/>
    <x v="40"/>
    <x v="396"/>
  </r>
  <r>
    <x v="440"/>
    <x v="62"/>
    <x v="440"/>
    <x v="323"/>
    <x v="285"/>
    <x v="0"/>
    <x v="355"/>
    <x v="88"/>
    <x v="3"/>
    <x v="177"/>
    <x v="185"/>
    <x v="0"/>
    <x v="359"/>
    <x v="40"/>
    <x v="397"/>
  </r>
  <r>
    <x v="442"/>
    <x v="312"/>
    <x v="442"/>
    <x v="304"/>
    <x v="264"/>
    <x v="0"/>
    <x v="410"/>
    <x v="369"/>
    <x v="3"/>
    <x v="330"/>
    <x v="323"/>
    <x v="1"/>
    <x v="330"/>
    <x v="24"/>
    <x v="354"/>
  </r>
  <r>
    <x v="441"/>
    <x v="64"/>
    <x v="441"/>
    <x v="311"/>
    <x v="281"/>
    <x v="0"/>
    <x v="357"/>
    <x v="91"/>
    <x v="3"/>
    <x v="39"/>
    <x v="47"/>
    <x v="0"/>
    <x v="360"/>
    <x v="40"/>
    <x v="398"/>
  </r>
  <r>
    <x v="443"/>
    <x v="263"/>
    <x v="443"/>
    <x v="337"/>
    <x v="177"/>
    <x v="0"/>
    <x v="327"/>
    <x v="317"/>
    <x v="2"/>
    <x v="406"/>
    <x v="410"/>
    <x v="1"/>
    <x v="330"/>
    <x v="18"/>
    <x v="348"/>
  </r>
  <r>
    <x v="444"/>
    <x v="76"/>
    <x v="444"/>
    <x v="342"/>
    <x v="164"/>
    <x v="0"/>
    <x v="277"/>
    <x v="101"/>
    <x v="2"/>
    <x v="328"/>
    <x v="307"/>
    <x v="0"/>
    <x v="361"/>
    <x v="40"/>
    <x v="399"/>
  </r>
  <r>
    <x v="445"/>
    <x v="83"/>
    <x v="445"/>
    <x v="341"/>
    <x v="132"/>
    <x v="0"/>
    <x v="281"/>
    <x v="109"/>
    <x v="2"/>
    <x v="395"/>
    <x v="389"/>
    <x v="0"/>
    <x v="362"/>
    <x v="40"/>
    <x v="400"/>
  </r>
  <r>
    <x v="446"/>
    <x v="73"/>
    <x v="446"/>
    <x v="331"/>
    <x v="116"/>
    <x v="0"/>
    <x v="275"/>
    <x v="99"/>
    <x v="2"/>
    <x v="371"/>
    <x v="335"/>
    <x v="0"/>
    <x v="363"/>
    <x v="40"/>
    <x v="401"/>
  </r>
  <r>
    <x v="448"/>
    <x v="59"/>
    <x v="448"/>
    <x v="299"/>
    <x v="97"/>
    <x v="0"/>
    <x v="269"/>
    <x v="84"/>
    <x v="2"/>
    <x v="418"/>
    <x v="418"/>
    <x v="1"/>
    <x v="330"/>
    <x v="33"/>
    <x v="363"/>
  </r>
  <r>
    <x v="447"/>
    <x v="336"/>
    <x v="447"/>
    <x v="317"/>
    <x v="104"/>
    <x v="0"/>
    <x v="338"/>
    <x v="394"/>
    <x v="2"/>
    <x v="420"/>
    <x v="420"/>
    <x v="4"/>
    <x v="330"/>
    <x v="4"/>
    <x v="334"/>
  </r>
  <r>
    <x v="449"/>
    <x v="52"/>
    <x v="449"/>
    <x v="284"/>
    <x v="94"/>
    <x v="0"/>
    <x v="266"/>
    <x v="77"/>
    <x v="2"/>
    <x v="299"/>
    <x v="248"/>
    <x v="0"/>
    <x v="364"/>
    <x v="40"/>
    <x v="402"/>
  </r>
  <r>
    <x v="451"/>
    <x v="14"/>
    <x v="451"/>
    <x v="263"/>
    <x v="83"/>
    <x v="0"/>
    <x v="242"/>
    <x v="26"/>
    <x v="2"/>
    <x v="417"/>
    <x v="417"/>
    <x v="2"/>
    <x v="330"/>
    <x v="20"/>
    <x v="350"/>
  </r>
  <r>
    <x v="450"/>
    <x v="46"/>
    <x v="450"/>
    <x v="272"/>
    <x v="93"/>
    <x v="0"/>
    <x v="263"/>
    <x v="69"/>
    <x v="2"/>
    <x v="368"/>
    <x v="338"/>
    <x v="0"/>
    <x v="365"/>
    <x v="40"/>
    <x v="403"/>
  </r>
  <r>
    <x v="452"/>
    <x v="104"/>
    <x v="452"/>
    <x v="254"/>
    <x v="77"/>
    <x v="0"/>
    <x v="291"/>
    <x v="133"/>
    <x v="2"/>
    <x v="339"/>
    <x v="299"/>
    <x v="0"/>
    <x v="366"/>
    <x v="40"/>
    <x v="404"/>
  </r>
  <r>
    <x v="453"/>
    <x v="308"/>
    <x v="453"/>
    <x v="245"/>
    <x v="54"/>
    <x v="0"/>
    <x v="331"/>
    <x v="364"/>
    <x v="2"/>
    <x v="308"/>
    <x v="249"/>
    <x v="0"/>
    <x v="367"/>
    <x v="40"/>
    <x v="405"/>
  </r>
  <r>
    <x v="454"/>
    <x v="170"/>
    <x v="454"/>
    <x v="238"/>
    <x v="40"/>
    <x v="0"/>
    <x v="309"/>
    <x v="212"/>
    <x v="2"/>
    <x v="405"/>
    <x v="402"/>
    <x v="3"/>
    <x v="330"/>
    <x v="14"/>
    <x v="344"/>
  </r>
  <r>
    <x v="455"/>
    <x v="181"/>
    <x v="455"/>
    <x v="222"/>
    <x v="26"/>
    <x v="0"/>
    <x v="316"/>
    <x v="227"/>
    <x v="2"/>
    <x v="150"/>
    <x v="94"/>
    <x v="0"/>
    <x v="368"/>
    <x v="40"/>
    <x v="406"/>
  </r>
  <r>
    <x v="456"/>
    <x v="188"/>
    <x v="456"/>
    <x v="212"/>
    <x v="16"/>
    <x v="0"/>
    <x v="314"/>
    <x v="221"/>
    <x v="2"/>
    <x v="412"/>
    <x v="409"/>
    <x v="3"/>
    <x v="330"/>
    <x v="15"/>
    <x v="345"/>
  </r>
  <r>
    <x v="457"/>
    <x v="314"/>
    <x v="457"/>
    <x v="200"/>
    <x v="9"/>
    <x v="0"/>
    <x v="333"/>
    <x v="372"/>
    <x v="2"/>
    <x v="189"/>
    <x v="109"/>
    <x v="0"/>
    <x v="369"/>
    <x v="40"/>
    <x v="407"/>
  </r>
  <r>
    <x v="459"/>
    <x v="191"/>
    <x v="459"/>
    <x v="165"/>
    <x v="78"/>
    <x v="0"/>
    <x v="134"/>
    <x v="236"/>
    <x v="0"/>
    <x v="393"/>
    <x v="387"/>
    <x v="2"/>
    <x v="330"/>
    <x v="11"/>
    <x v="341"/>
  </r>
  <r>
    <x v="460"/>
    <x v="250"/>
    <x v="460"/>
    <x v="158"/>
    <x v="110"/>
    <x v="0"/>
    <x v="165"/>
    <x v="302"/>
    <x v="0"/>
    <x v="397"/>
    <x v="395"/>
    <x v="1"/>
    <x v="330"/>
    <x v="30"/>
    <x v="360"/>
  </r>
  <r>
    <x v="458"/>
    <x v="349"/>
    <x v="458"/>
    <x v="187"/>
    <x v="11"/>
    <x v="0"/>
    <x v="335"/>
    <x v="384"/>
    <x v="2"/>
    <x v="394"/>
    <x v="377"/>
    <x v="1"/>
    <x v="330"/>
    <x v="6"/>
    <x v="336"/>
  </r>
  <r>
    <x v="462"/>
    <x v="122"/>
    <x v="462"/>
    <x v="138"/>
    <x v="141"/>
    <x v="0"/>
    <x v="93"/>
    <x v="159"/>
    <x v="0"/>
    <x v="401"/>
    <x v="406"/>
    <x v="2"/>
    <x v="330"/>
    <x v="12"/>
    <x v="342"/>
  </r>
  <r>
    <x v="461"/>
    <x v="196"/>
    <x v="461"/>
    <x v="156"/>
    <x v="126"/>
    <x v="0"/>
    <x v="138"/>
    <x v="241"/>
    <x v="0"/>
    <x v="361"/>
    <x v="361"/>
    <x v="0"/>
    <x v="370"/>
    <x v="40"/>
    <x v="408"/>
  </r>
  <r>
    <x v="464"/>
    <x v="65"/>
    <x v="464"/>
    <x v="101"/>
    <x v="95"/>
    <x v="0"/>
    <x v="76"/>
    <x v="92"/>
    <x v="0"/>
    <x v="296"/>
    <x v="294"/>
    <x v="1"/>
    <x v="330"/>
    <x v="39"/>
    <x v="365"/>
  </r>
  <r>
    <x v="463"/>
    <x v="338"/>
    <x v="463"/>
    <x v="114"/>
    <x v="119"/>
    <x v="0"/>
    <x v="215"/>
    <x v="396"/>
    <x v="0"/>
    <x v="215"/>
    <x v="175"/>
    <x v="0"/>
    <x v="371"/>
    <x v="40"/>
    <x v="409"/>
  </r>
  <r>
    <x v="465"/>
    <x v="309"/>
    <x v="465"/>
    <x v="88"/>
    <x v="75"/>
    <x v="0"/>
    <x v="203"/>
    <x v="366"/>
    <x v="0"/>
    <x v="163"/>
    <x v="128"/>
    <x v="0"/>
    <x v="372"/>
    <x v="40"/>
    <x v="410"/>
  </r>
  <r>
    <x v="466"/>
    <x v="51"/>
    <x v="466"/>
    <x v="78"/>
    <x v="51"/>
    <x v="0"/>
    <x v="74"/>
    <x v="74"/>
    <x v="0"/>
    <x v="87"/>
    <x v="87"/>
    <x v="0"/>
    <x v="373"/>
    <x v="40"/>
    <x v="411"/>
  </r>
  <r>
    <x v="467"/>
    <x v="63"/>
    <x v="467"/>
    <x v="73"/>
    <x v="35"/>
    <x v="0"/>
    <x v="75"/>
    <x v="89"/>
    <x v="0"/>
    <x v="305"/>
    <x v="332"/>
    <x v="0"/>
    <x v="374"/>
    <x v="40"/>
    <x v="412"/>
  </r>
  <r>
    <x v="468"/>
    <x v="69"/>
    <x v="468"/>
    <x v="68"/>
    <x v="17"/>
    <x v="0"/>
    <x v="77"/>
    <x v="95"/>
    <x v="0"/>
    <x v="227"/>
    <x v="237"/>
    <x v="0"/>
    <x v="375"/>
    <x v="40"/>
    <x v="413"/>
  </r>
  <r>
    <x v="469"/>
    <x v="80"/>
    <x v="469"/>
    <x v="64"/>
    <x v="6"/>
    <x v="0"/>
    <x v="79"/>
    <x v="106"/>
    <x v="0"/>
    <x v="248"/>
    <x v="276"/>
    <x v="0"/>
    <x v="376"/>
    <x v="40"/>
    <x v="414"/>
  </r>
  <r>
    <x v="470"/>
    <x v="84"/>
    <x v="470"/>
    <x v="61"/>
    <x v="4"/>
    <x v="0"/>
    <x v="81"/>
    <x v="110"/>
    <x v="0"/>
    <x v="283"/>
    <x v="304"/>
    <x v="0"/>
    <x v="377"/>
    <x v="40"/>
    <x v="415"/>
  </r>
  <r>
    <x v="471"/>
    <x v="133"/>
    <x v="471"/>
    <x v="53"/>
    <x v="3"/>
    <x v="0"/>
    <x v="108"/>
    <x v="174"/>
    <x v="0"/>
    <x v="222"/>
    <x v="225"/>
    <x v="0"/>
    <x v="378"/>
    <x v="40"/>
    <x v="416"/>
  </r>
  <r>
    <x v="472"/>
    <x v="101"/>
    <x v="472"/>
    <x v="48"/>
    <x v="2"/>
    <x v="0"/>
    <x v="85"/>
    <x v="129"/>
    <x v="0"/>
    <x v="146"/>
    <x v="136"/>
    <x v="0"/>
    <x v="379"/>
    <x v="40"/>
    <x v="417"/>
  </r>
  <r>
    <x v="473"/>
    <x v="109"/>
    <x v="473"/>
    <x v="42"/>
    <x v="1"/>
    <x v="0"/>
    <x v="89"/>
    <x v="143"/>
    <x v="0"/>
    <x v="276"/>
    <x v="296"/>
    <x v="0"/>
    <x v="380"/>
    <x v="40"/>
    <x v="418"/>
  </r>
  <r>
    <x v="475"/>
    <x v="218"/>
    <x v="475"/>
    <x v="129"/>
    <x v="210"/>
    <x v="0"/>
    <x v="150"/>
    <x v="268"/>
    <x v="0"/>
    <x v="329"/>
    <x v="329"/>
    <x v="2"/>
    <x v="330"/>
    <x v="13"/>
    <x v="343"/>
  </r>
  <r>
    <x v="474"/>
    <x v="134"/>
    <x v="474"/>
    <x v="36"/>
    <x v="0"/>
    <x v="0"/>
    <x v="109"/>
    <x v="175"/>
    <x v="0"/>
    <x v="154"/>
    <x v="151"/>
    <x v="0"/>
    <x v="381"/>
    <x v="40"/>
    <x v="419"/>
  </r>
  <r>
    <x v="477"/>
    <x v="153"/>
    <x v="477"/>
    <x v="99"/>
    <x v="199"/>
    <x v="0"/>
    <x v="150"/>
    <x v="268"/>
    <x v="0"/>
    <x v="329"/>
    <x v="329"/>
    <x v="2"/>
    <x v="330"/>
    <x v="13"/>
    <x v="343"/>
  </r>
  <r>
    <x v="476"/>
    <x v="299"/>
    <x v="476"/>
    <x v="107"/>
    <x v="206"/>
    <x v="0"/>
    <x v="199"/>
    <x v="356"/>
    <x v="0"/>
    <x v="16"/>
    <x v="14"/>
    <x v="0"/>
    <x v="382"/>
    <x v="40"/>
    <x v="42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 Table 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423" firstHeaderRow="1" firstDataRow="1" firstDataCol="1"/>
  <pivotFields count="15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4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</pivotFields>
  <rowFields count="1">
    <field x="14"/>
  </rowFields>
  <dataFields count="1">
    <dataField name="COUNTA of rider_id" fld="6" subtotal="count" numFmtId="164"/>
  </dataFields>
  <pivotTableStyleInfo name="PivotStyleLight16" showRowHeaders="1" showColHeaders="1" showRowStripes="0" showColStripes="0" showLastColumn="1"/>
</pivotTableDefinition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12" activeCellId="0" sqref="E1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3.3"/>
    <col collapsed="false" customWidth="true" hidden="false" outlineLevel="0" max="3" min="3" style="0" width="4.71"/>
    <col collapsed="false" customWidth="true" hidden="false" outlineLevel="0" max="4" min="4" style="0" width="10.12"/>
    <col collapsed="false" customWidth="true" hidden="false" outlineLevel="0" max="9" min="5" style="0" width="10.43"/>
    <col collapsed="false" customWidth="true" hidden="false" outlineLevel="0" max="10" min="10" style="0" width="11.43"/>
    <col collapsed="false" customWidth="true" hidden="false" outlineLevel="0" max="11" min="11" style="0" width="7.87"/>
    <col collapsed="false" customWidth="true" hidden="false" outlineLevel="0" max="12" min="12" style="0" width="10.71"/>
    <col collapsed="false" customWidth="true" hidden="false" outlineLevel="0" max="13" min="13" style="0" width="2.99"/>
    <col collapsed="false" customWidth="true" hidden="false" outlineLevel="0" max="14" min="14" style="0" width="3.71"/>
    <col collapsed="false" customWidth="true" hidden="false" outlineLevel="0" max="26" min="15" style="0" width="3.57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.25" hidden="false" customHeight="true" outlineLevel="0" collapsed="false">
      <c r="A2" s="3" t="s">
        <v>1</v>
      </c>
      <c r="B2" s="4" t="s">
        <v>2</v>
      </c>
      <c r="C2" s="5" t="s">
        <v>3</v>
      </c>
      <c r="D2" s="6" t="n">
        <v>2015</v>
      </c>
      <c r="E2" s="6" t="n">
        <v>2016</v>
      </c>
      <c r="F2" s="6" t="n">
        <v>2017</v>
      </c>
      <c r="G2" s="6" t="n">
        <v>2018</v>
      </c>
      <c r="H2" s="6" t="n">
        <v>2019</v>
      </c>
      <c r="I2" s="7" t="n">
        <v>2020</v>
      </c>
      <c r="J2" s="8" t="s">
        <v>4</v>
      </c>
      <c r="K2" s="8"/>
      <c r="L2" s="7" t="s">
        <v>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1.25" hidden="false" customHeight="true" outlineLevel="0" collapsed="false">
      <c r="A3" s="10" t="s">
        <v>6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1.25" hidden="false" customHeight="true" outlineLevel="0" collapsed="false">
      <c r="A4" s="15" t="s">
        <v>7</v>
      </c>
      <c r="B4" s="16" t="n">
        <v>1</v>
      </c>
      <c r="C4" s="17" t="s">
        <v>8</v>
      </c>
      <c r="D4" s="18" t="n">
        <v>3480</v>
      </c>
      <c r="E4" s="18" t="n">
        <v>3532</v>
      </c>
      <c r="F4" s="19" t="n">
        <v>3486</v>
      </c>
      <c r="G4" s="19" t="n">
        <v>3166</v>
      </c>
      <c r="H4" s="19" t="n">
        <v>3324</v>
      </c>
      <c r="I4" s="20" t="n">
        <v>1211.2744</v>
      </c>
      <c r="J4" s="19" t="n">
        <v>-2112.7256</v>
      </c>
      <c r="K4" s="21" t="n">
        <v>-0.635597352587244</v>
      </c>
      <c r="L4" s="22" t="n">
        <v>380</v>
      </c>
      <c r="M4" s="2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1.25" hidden="false" customHeight="true" outlineLevel="0" collapsed="false">
      <c r="A5" s="25" t="s">
        <v>9</v>
      </c>
      <c r="B5" s="26"/>
      <c r="C5" s="26" t="s">
        <v>8</v>
      </c>
      <c r="D5" s="27" t="n">
        <v>14465</v>
      </c>
      <c r="E5" s="27" t="n">
        <v>14460</v>
      </c>
      <c r="F5" s="27" t="n">
        <v>14063</v>
      </c>
      <c r="G5" s="27" t="n">
        <v>13081</v>
      </c>
      <c r="H5" s="27" t="n">
        <v>12959.7598</v>
      </c>
      <c r="I5" s="28" t="n">
        <v>5813.5767</v>
      </c>
      <c r="J5" s="27" t="n">
        <v>-7146.1831</v>
      </c>
      <c r="K5" s="29" t="n">
        <v>-0.55141323684101</v>
      </c>
      <c r="L5" s="30" t="n">
        <v>95</v>
      </c>
      <c r="M5" s="23"/>
      <c r="N5" s="2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1.25" hidden="false" customHeight="true" outlineLevel="0" collapsed="false">
      <c r="A6" s="25" t="s">
        <v>10</v>
      </c>
      <c r="B6" s="26"/>
      <c r="C6" s="26" t="s">
        <v>8</v>
      </c>
      <c r="D6" s="27" t="n">
        <v>27020</v>
      </c>
      <c r="E6" s="27" t="n">
        <v>26947</v>
      </c>
      <c r="F6" s="27" t="n">
        <v>26674</v>
      </c>
      <c r="G6" s="27" t="n">
        <v>26034</v>
      </c>
      <c r="H6" s="27" t="n">
        <v>25642.1654</v>
      </c>
      <c r="I6" s="28" t="n">
        <v>10111.9251</v>
      </c>
      <c r="J6" s="27" t="n">
        <v>-15530.2403</v>
      </c>
      <c r="K6" s="29" t="n">
        <v>-0.605652450085202</v>
      </c>
      <c r="L6" s="30" t="n">
        <v>41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1.25" hidden="false" customHeight="true" outlineLevel="0" collapsed="false">
      <c r="A7" s="25" t="s">
        <v>11</v>
      </c>
      <c r="B7" s="26"/>
      <c r="C7" s="26" t="s">
        <v>8</v>
      </c>
      <c r="D7" s="27" t="n">
        <v>9923</v>
      </c>
      <c r="E7" s="27" t="n">
        <v>9972</v>
      </c>
      <c r="F7" s="27" t="n">
        <v>9466</v>
      </c>
      <c r="G7" s="27" t="n">
        <v>9398</v>
      </c>
      <c r="H7" s="27" t="n">
        <v>8485.6299</v>
      </c>
      <c r="I7" s="28" t="n">
        <v>4357.0706</v>
      </c>
      <c r="J7" s="27" t="n">
        <v>-4128.5593</v>
      </c>
      <c r="K7" s="29" t="n">
        <v>-0.486535395563269</v>
      </c>
      <c r="L7" s="30" t="n">
        <v>145</v>
      </c>
      <c r="M7" s="23"/>
      <c r="N7" s="2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1.25" hidden="false" customHeight="true" outlineLevel="0" collapsed="false">
      <c r="A8" s="25" t="s">
        <v>12</v>
      </c>
      <c r="B8" s="26" t="n">
        <v>2</v>
      </c>
      <c r="C8" s="26" t="s">
        <v>8</v>
      </c>
      <c r="D8" s="27" t="n">
        <v>10166</v>
      </c>
      <c r="E8" s="27" t="n">
        <v>10439</v>
      </c>
      <c r="F8" s="27" t="n">
        <v>10223</v>
      </c>
      <c r="G8" s="27" t="n">
        <v>6342</v>
      </c>
      <c r="H8" s="27" t="n">
        <v>8542.1496</v>
      </c>
      <c r="I8" s="28" t="n">
        <v>4404.7409</v>
      </c>
      <c r="J8" s="27" t="n">
        <v>-4137.4087</v>
      </c>
      <c r="K8" s="29" t="n">
        <v>-0.484352170559036</v>
      </c>
      <c r="L8" s="30" t="n">
        <v>139</v>
      </c>
      <c r="M8" s="23"/>
      <c r="N8" s="2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1.25" hidden="false" customHeight="true" outlineLevel="0" collapsed="false">
      <c r="A9" s="25" t="s">
        <v>13</v>
      </c>
      <c r="B9" s="26"/>
      <c r="C9" s="26" t="s">
        <v>8</v>
      </c>
      <c r="D9" s="27" t="n">
        <v>9507</v>
      </c>
      <c r="E9" s="27" t="n">
        <v>9514</v>
      </c>
      <c r="F9" s="27" t="n">
        <v>8910</v>
      </c>
      <c r="G9" s="27" t="n">
        <v>8140</v>
      </c>
      <c r="H9" s="27" t="n">
        <v>7926.2165</v>
      </c>
      <c r="I9" s="28" t="n">
        <v>3983.3214</v>
      </c>
      <c r="J9" s="27" t="n">
        <v>-3942.8951</v>
      </c>
      <c r="K9" s="29" t="n">
        <v>-0.497449836249111</v>
      </c>
      <c r="L9" s="30" t="n">
        <v>162</v>
      </c>
      <c r="M9" s="23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1.25" hidden="false" customHeight="true" outlineLevel="0" collapsed="false">
      <c r="A10" s="25" t="s">
        <v>14</v>
      </c>
      <c r="B10" s="26"/>
      <c r="C10" s="26" t="s">
        <v>8</v>
      </c>
      <c r="D10" s="27" t="n">
        <v>7101</v>
      </c>
      <c r="E10" s="27" t="n">
        <v>7225</v>
      </c>
      <c r="F10" s="27" t="n">
        <v>7089</v>
      </c>
      <c r="G10" s="27" t="n">
        <v>7913</v>
      </c>
      <c r="H10" s="27" t="n">
        <v>6767.0079</v>
      </c>
      <c r="I10" s="28" t="n">
        <v>3126.7297</v>
      </c>
      <c r="J10" s="27" t="n">
        <v>-3640.2782</v>
      </c>
      <c r="K10" s="29" t="n">
        <v>-0.537945019984386</v>
      </c>
      <c r="L10" s="30" t="n">
        <v>209</v>
      </c>
      <c r="M10" s="23"/>
      <c r="N10" s="2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1.25" hidden="false" customHeight="true" outlineLevel="0" collapsed="false">
      <c r="A11" s="25" t="s">
        <v>15</v>
      </c>
      <c r="B11" s="26"/>
      <c r="C11" s="26" t="s">
        <v>8</v>
      </c>
      <c r="D11" s="27" t="n">
        <v>7619</v>
      </c>
      <c r="E11" s="27" t="n">
        <v>7690</v>
      </c>
      <c r="F11" s="27" t="n">
        <v>7466</v>
      </c>
      <c r="G11" s="27" t="n">
        <v>6751</v>
      </c>
      <c r="H11" s="27" t="n">
        <v>6644.4528</v>
      </c>
      <c r="I11" s="28" t="n">
        <v>3050.5451</v>
      </c>
      <c r="J11" s="27" t="n">
        <v>-3593.9077</v>
      </c>
      <c r="K11" s="29" t="n">
        <v>-0.540888438548318</v>
      </c>
      <c r="L11" s="30" t="n">
        <v>214</v>
      </c>
      <c r="M11" s="23"/>
      <c r="N11" s="2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1.25" hidden="false" customHeight="true" outlineLevel="0" collapsed="false">
      <c r="A12" s="25" t="s">
        <v>16</v>
      </c>
      <c r="B12" s="26" t="n">
        <v>3</v>
      </c>
      <c r="C12" s="26" t="s">
        <v>8</v>
      </c>
      <c r="D12" s="27" t="n">
        <v>5312</v>
      </c>
      <c r="E12" s="27" t="n">
        <v>5519</v>
      </c>
      <c r="F12" s="27" t="n">
        <v>5475</v>
      </c>
      <c r="G12" s="27" t="n">
        <v>3221</v>
      </c>
      <c r="H12" s="27" t="n">
        <v>4868.5079</v>
      </c>
      <c r="I12" s="28" t="n">
        <v>2496.3253</v>
      </c>
      <c r="J12" s="27" t="n">
        <v>-2372.1826</v>
      </c>
      <c r="K12" s="29" t="n">
        <v>-0.487250436627616</v>
      </c>
      <c r="L12" s="30" t="n">
        <v>259</v>
      </c>
      <c r="M12" s="23"/>
      <c r="N12" s="2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1.25" hidden="false" customHeight="true" outlineLevel="0" collapsed="false">
      <c r="A13" s="25" t="s">
        <v>17</v>
      </c>
      <c r="B13" s="26"/>
      <c r="C13" s="26" t="s">
        <v>8</v>
      </c>
      <c r="D13" s="27" t="n">
        <v>6160</v>
      </c>
      <c r="E13" s="27" t="n">
        <v>6378</v>
      </c>
      <c r="F13" s="27" t="n">
        <v>6232</v>
      </c>
      <c r="G13" s="27" t="n">
        <v>5807</v>
      </c>
      <c r="H13" s="27" t="n">
        <v>5518.2008</v>
      </c>
      <c r="I13" s="28" t="n">
        <v>2762.0431</v>
      </c>
      <c r="J13" s="27" t="n">
        <v>-2756.1577</v>
      </c>
      <c r="K13" s="29" t="n">
        <v>-0.499466728358272</v>
      </c>
      <c r="L13" s="30" t="n">
        <v>233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customFormat="false" ht="11.25" hidden="false" customHeight="true" outlineLevel="0" collapsed="false">
      <c r="A14" s="25" t="s">
        <v>18</v>
      </c>
      <c r="B14" s="26"/>
      <c r="C14" s="26" t="s">
        <v>8</v>
      </c>
      <c r="D14" s="27" t="n">
        <v>5020</v>
      </c>
      <c r="E14" s="27" t="n">
        <v>5177</v>
      </c>
      <c r="F14" s="27" t="n">
        <v>4990</v>
      </c>
      <c r="G14" s="27" t="n">
        <v>4752</v>
      </c>
      <c r="H14" s="27" t="n">
        <v>4772.7165</v>
      </c>
      <c r="I14" s="28" t="n">
        <v>2376.5412</v>
      </c>
      <c r="J14" s="27" t="n">
        <v>-2396.1753</v>
      </c>
      <c r="K14" s="29" t="n">
        <v>-0.502056910357026</v>
      </c>
      <c r="L14" s="30" t="n">
        <v>270</v>
      </c>
      <c r="M14" s="23"/>
      <c r="N14" s="2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1.25" hidden="false" customHeight="true" outlineLevel="0" collapsed="false">
      <c r="A15" s="25" t="s">
        <v>19</v>
      </c>
      <c r="B15" s="26"/>
      <c r="C15" s="26" t="s">
        <v>8</v>
      </c>
      <c r="D15" s="27" t="n">
        <v>6372</v>
      </c>
      <c r="E15" s="27" t="n">
        <v>6443</v>
      </c>
      <c r="F15" s="27" t="n">
        <v>6271</v>
      </c>
      <c r="G15" s="27" t="n">
        <v>5754</v>
      </c>
      <c r="H15" s="27" t="n">
        <v>5641.3032</v>
      </c>
      <c r="I15" s="28" t="n">
        <v>2944.3449</v>
      </c>
      <c r="J15" s="27" t="n">
        <v>-2696.9583</v>
      </c>
      <c r="K15" s="29" t="n">
        <v>-0.478073630220762</v>
      </c>
      <c r="L15" s="30" t="n">
        <v>222</v>
      </c>
      <c r="M15" s="23"/>
      <c r="N15" s="2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1.25" hidden="false" customHeight="true" outlineLevel="0" collapsed="false">
      <c r="A16" s="25" t="s">
        <v>20</v>
      </c>
      <c r="B16" s="26"/>
      <c r="C16" s="26" t="s">
        <v>8</v>
      </c>
      <c r="D16" s="27" t="n">
        <v>3529</v>
      </c>
      <c r="E16" s="27" t="n">
        <v>3423</v>
      </c>
      <c r="F16" s="27" t="n">
        <v>3439</v>
      </c>
      <c r="G16" s="27" t="n">
        <v>3335</v>
      </c>
      <c r="H16" s="27" t="n">
        <v>3232.3307</v>
      </c>
      <c r="I16" s="28" t="n">
        <v>1478.4667</v>
      </c>
      <c r="J16" s="27" t="n">
        <v>-1753.864</v>
      </c>
      <c r="K16" s="29" t="n">
        <v>-0.542600421423464</v>
      </c>
      <c r="L16" s="30" t="n">
        <v>352</v>
      </c>
      <c r="M16" s="23"/>
      <c r="N16" s="2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1.25" hidden="false" customHeight="true" outlineLevel="0" collapsed="false">
      <c r="A17" s="25" t="s">
        <v>21</v>
      </c>
      <c r="B17" s="26"/>
      <c r="C17" s="26" t="s">
        <v>8</v>
      </c>
      <c r="D17" s="27" t="n">
        <v>4591</v>
      </c>
      <c r="E17" s="27" t="n">
        <v>4408</v>
      </c>
      <c r="F17" s="27" t="n">
        <v>4340</v>
      </c>
      <c r="G17" s="27" t="n">
        <v>3961</v>
      </c>
      <c r="H17" s="27" t="n">
        <v>3897.9843</v>
      </c>
      <c r="I17" s="28" t="n">
        <v>1773.5726</v>
      </c>
      <c r="J17" s="27" t="n">
        <v>-2124.4117</v>
      </c>
      <c r="K17" s="29" t="n">
        <v>-0.545002631231737</v>
      </c>
      <c r="L17" s="30" t="n">
        <v>325</v>
      </c>
      <c r="M17" s="23"/>
      <c r="N17" s="2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1.25" hidden="false" customHeight="true" outlineLevel="0" collapsed="false">
      <c r="A18" s="25" t="s">
        <v>22</v>
      </c>
      <c r="B18" s="26"/>
      <c r="C18" s="26" t="s">
        <v>8</v>
      </c>
      <c r="D18" s="27" t="n">
        <v>9596</v>
      </c>
      <c r="E18" s="27" t="n">
        <v>9749</v>
      </c>
      <c r="F18" s="27" t="n">
        <v>9774</v>
      </c>
      <c r="G18" s="27" t="n">
        <v>10287</v>
      </c>
      <c r="H18" s="27" t="n">
        <v>9658.4882</v>
      </c>
      <c r="I18" s="28" t="n">
        <v>4183.7685</v>
      </c>
      <c r="J18" s="27" t="n">
        <v>-5474.7197</v>
      </c>
      <c r="K18" s="29" t="n">
        <v>-0.566829879235137</v>
      </c>
      <c r="L18" s="30" t="n">
        <v>154</v>
      </c>
      <c r="M18" s="23"/>
      <c r="N18" s="2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1.25" hidden="false" customHeight="true" outlineLevel="0" collapsed="false">
      <c r="A19" s="25" t="s">
        <v>23</v>
      </c>
      <c r="B19" s="26"/>
      <c r="C19" s="26" t="s">
        <v>8</v>
      </c>
      <c r="D19" s="27" t="n">
        <v>5632</v>
      </c>
      <c r="E19" s="27" t="n">
        <v>5438</v>
      </c>
      <c r="F19" s="27" t="n">
        <v>5138</v>
      </c>
      <c r="G19" s="27" t="n">
        <v>4864</v>
      </c>
      <c r="H19" s="27" t="n">
        <v>4768.1378</v>
      </c>
      <c r="I19" s="28" t="n">
        <v>2348.3453</v>
      </c>
      <c r="J19" s="27" t="n">
        <v>-2419.7925</v>
      </c>
      <c r="K19" s="29" t="n">
        <v>-0.507492149241157</v>
      </c>
      <c r="L19" s="30" t="n">
        <v>273</v>
      </c>
      <c r="M19" s="23"/>
      <c r="N19" s="2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1.25" hidden="false" customHeight="true" outlineLevel="0" collapsed="false">
      <c r="A20" s="25" t="s">
        <v>24</v>
      </c>
      <c r="B20" s="26" t="n">
        <v>4</v>
      </c>
      <c r="C20" s="26" t="s">
        <v>8</v>
      </c>
      <c r="D20" s="27" t="n">
        <v>4068</v>
      </c>
      <c r="E20" s="27" t="n">
        <v>4350</v>
      </c>
      <c r="F20" s="27" t="n">
        <v>4370</v>
      </c>
      <c r="G20" s="27" t="n">
        <v>3225</v>
      </c>
      <c r="H20" s="27" t="n">
        <v>3998.2717</v>
      </c>
      <c r="I20" s="28" t="n">
        <v>1907.6509</v>
      </c>
      <c r="J20" s="27" t="n">
        <v>-2090.6208</v>
      </c>
      <c r="K20" s="29" t="n">
        <v>-0.522881123861593</v>
      </c>
      <c r="L20" s="30" t="n">
        <v>313</v>
      </c>
      <c r="M20" s="23"/>
      <c r="N20" s="2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1.25" hidden="false" customHeight="true" outlineLevel="0" collapsed="false">
      <c r="A21" s="25" t="s">
        <v>25</v>
      </c>
      <c r="B21" s="26"/>
      <c r="C21" s="26" t="s">
        <v>8</v>
      </c>
      <c r="D21" s="27" t="n">
        <v>7994</v>
      </c>
      <c r="E21" s="27" t="n">
        <v>8008</v>
      </c>
      <c r="F21" s="27" t="n">
        <v>8114</v>
      </c>
      <c r="G21" s="27" t="n">
        <v>7801</v>
      </c>
      <c r="H21" s="27" t="n">
        <v>8099.5748</v>
      </c>
      <c r="I21" s="28" t="n">
        <v>4004.6116</v>
      </c>
      <c r="J21" s="27" t="n">
        <v>-4094.9632</v>
      </c>
      <c r="K21" s="29" t="n">
        <v>-0.505577552046312</v>
      </c>
      <c r="L21" s="30" t="n">
        <v>161</v>
      </c>
      <c r="M21" s="23"/>
      <c r="N21" s="2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1.25" hidden="false" customHeight="true" outlineLevel="0" collapsed="false">
      <c r="A22" s="25" t="s">
        <v>26</v>
      </c>
      <c r="B22" s="26"/>
      <c r="C22" s="26" t="s">
        <v>8</v>
      </c>
      <c r="D22" s="27" t="n">
        <v>24813</v>
      </c>
      <c r="E22" s="27" t="n">
        <v>24808</v>
      </c>
      <c r="F22" s="27" t="n">
        <v>24228</v>
      </c>
      <c r="G22" s="27" t="n">
        <v>22357</v>
      </c>
      <c r="H22" s="27" t="n">
        <v>22166.8032</v>
      </c>
      <c r="I22" s="28" t="n">
        <v>10187.4393</v>
      </c>
      <c r="J22" s="27" t="n">
        <v>-11979.3639</v>
      </c>
      <c r="K22" s="29" t="n">
        <v>-0.540419102922337</v>
      </c>
      <c r="L22" s="30" t="n">
        <v>38</v>
      </c>
      <c r="M22" s="23"/>
      <c r="N22" s="2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1.25" hidden="false" customHeight="true" outlineLevel="0" collapsed="false">
      <c r="A23" s="25" t="s">
        <v>27</v>
      </c>
      <c r="B23" s="26"/>
      <c r="C23" s="26" t="s">
        <v>8</v>
      </c>
      <c r="D23" s="27" t="n">
        <v>5779</v>
      </c>
      <c r="E23" s="27" t="n">
        <v>5530</v>
      </c>
      <c r="F23" s="27" t="n">
        <v>5403</v>
      </c>
      <c r="G23" s="27" t="n">
        <v>5144</v>
      </c>
      <c r="H23" s="27" t="n">
        <v>5161.0709</v>
      </c>
      <c r="I23" s="28" t="n">
        <v>2443.4157</v>
      </c>
      <c r="J23" s="27" t="n">
        <v>-2717.6552</v>
      </c>
      <c r="K23" s="29" t="n">
        <v>-0.526568081054651</v>
      </c>
      <c r="L23" s="30" t="n">
        <v>264</v>
      </c>
      <c r="M23" s="23"/>
      <c r="N23" s="2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1.25" hidden="false" customHeight="true" outlineLevel="0" collapsed="false">
      <c r="A24" s="25" t="s">
        <v>28</v>
      </c>
      <c r="B24" s="26"/>
      <c r="C24" s="26" t="s">
        <v>8</v>
      </c>
      <c r="D24" s="27" t="n">
        <v>4090</v>
      </c>
      <c r="E24" s="27" t="n">
        <v>4064</v>
      </c>
      <c r="F24" s="27" t="n">
        <v>3846</v>
      </c>
      <c r="G24" s="27" t="n">
        <v>3551</v>
      </c>
      <c r="H24" s="27" t="n">
        <v>3789.0551</v>
      </c>
      <c r="I24" s="28" t="n">
        <v>1666.0512</v>
      </c>
      <c r="J24" s="27" t="n">
        <v>-2123.0039</v>
      </c>
      <c r="K24" s="29" t="n">
        <v>-0.560299030753076</v>
      </c>
      <c r="L24" s="30" t="n">
        <v>336</v>
      </c>
      <c r="M24" s="23"/>
      <c r="N24" s="2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1.25" hidden="false" customHeight="true" outlineLevel="0" collapsed="false">
      <c r="A25" s="25" t="s">
        <v>29</v>
      </c>
      <c r="B25" s="26"/>
      <c r="C25" s="26" t="s">
        <v>8</v>
      </c>
      <c r="D25" s="27" t="n">
        <v>7046</v>
      </c>
      <c r="E25" s="27" t="n">
        <v>7236</v>
      </c>
      <c r="F25" s="27" t="n">
        <v>7066</v>
      </c>
      <c r="G25" s="27" t="n">
        <v>6419</v>
      </c>
      <c r="H25" s="27" t="n">
        <v>6911.3701</v>
      </c>
      <c r="I25" s="28" t="n">
        <v>3098.9762</v>
      </c>
      <c r="J25" s="27" t="n">
        <v>-3812.3939</v>
      </c>
      <c r="K25" s="29" t="n">
        <v>-0.551611886621438</v>
      </c>
      <c r="L25" s="30" t="n">
        <v>210</v>
      </c>
      <c r="M25" s="23"/>
      <c r="N25" s="2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1.25" hidden="false" customHeight="true" outlineLevel="0" collapsed="false">
      <c r="A26" s="25" t="s">
        <v>30</v>
      </c>
      <c r="B26" s="26"/>
      <c r="C26" s="26" t="s">
        <v>8</v>
      </c>
      <c r="D26" s="27" t="n">
        <v>6040</v>
      </c>
      <c r="E26" s="27" t="n">
        <v>5912</v>
      </c>
      <c r="F26" s="27" t="n">
        <v>5649</v>
      </c>
      <c r="G26" s="27" t="n">
        <v>5170</v>
      </c>
      <c r="H26" s="27" t="n">
        <v>5066.1142</v>
      </c>
      <c r="I26" s="28" t="n">
        <v>2205.6942</v>
      </c>
      <c r="J26" s="27" t="n">
        <v>-2860.42</v>
      </c>
      <c r="K26" s="29" t="n">
        <v>-0.56461814461269</v>
      </c>
      <c r="L26" s="30" t="n">
        <v>289</v>
      </c>
      <c r="M26" s="23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customFormat="false" ht="11.25" hidden="false" customHeight="true" outlineLevel="0" collapsed="false">
      <c r="A27" s="25" t="s">
        <v>31</v>
      </c>
      <c r="B27" s="26"/>
      <c r="C27" s="26" t="s">
        <v>8</v>
      </c>
      <c r="D27" s="27" t="n">
        <v>2868</v>
      </c>
      <c r="E27" s="27" t="n">
        <v>2785</v>
      </c>
      <c r="F27" s="27" t="n">
        <v>2676</v>
      </c>
      <c r="G27" s="27" t="n">
        <v>2498</v>
      </c>
      <c r="H27" s="27" t="n">
        <v>2526.126</v>
      </c>
      <c r="I27" s="28" t="n">
        <v>1165.5883</v>
      </c>
      <c r="J27" s="27" t="n">
        <v>-1360.5377</v>
      </c>
      <c r="K27" s="29" t="n">
        <v>-0.538586634237564</v>
      </c>
      <c r="L27" s="30" t="n">
        <v>384</v>
      </c>
      <c r="M27" s="23"/>
      <c r="N27" s="2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1.25" hidden="false" customHeight="true" outlineLevel="0" collapsed="false">
      <c r="A28" s="25" t="s">
        <v>32</v>
      </c>
      <c r="B28" s="26"/>
      <c r="C28" s="26" t="s">
        <v>8</v>
      </c>
      <c r="D28" s="27" t="n">
        <v>6244</v>
      </c>
      <c r="E28" s="27" t="n">
        <v>6226</v>
      </c>
      <c r="F28" s="27" t="n">
        <v>6118</v>
      </c>
      <c r="G28" s="27" t="n">
        <v>6040</v>
      </c>
      <c r="H28" s="27" t="n">
        <v>5917.2717</v>
      </c>
      <c r="I28" s="28" t="n">
        <v>3008.7686</v>
      </c>
      <c r="J28" s="27" t="n">
        <v>-2908.5031</v>
      </c>
      <c r="K28" s="29" t="n">
        <v>-0.491527725522558</v>
      </c>
      <c r="L28" s="30" t="n">
        <v>217</v>
      </c>
      <c r="M28" s="23"/>
      <c r="N28" s="2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1.25" hidden="false" customHeight="true" outlineLevel="0" collapsed="false">
      <c r="A29" s="25" t="s">
        <v>33</v>
      </c>
      <c r="B29" s="26" t="n">
        <v>5</v>
      </c>
      <c r="C29" s="26" t="s">
        <v>8</v>
      </c>
      <c r="D29" s="27" t="n">
        <v>2237</v>
      </c>
      <c r="E29" s="27" t="n">
        <v>3568</v>
      </c>
      <c r="F29" s="27" t="n">
        <v>3701</v>
      </c>
      <c r="G29" s="27" t="n">
        <v>3744</v>
      </c>
      <c r="H29" s="27" t="n">
        <v>3897.5</v>
      </c>
      <c r="I29" s="28" t="n">
        <v>1729.6351</v>
      </c>
      <c r="J29" s="27" t="n">
        <v>-2167.8649</v>
      </c>
      <c r="K29" s="29" t="n">
        <v>-0.556219345734445</v>
      </c>
      <c r="L29" s="30" t="n">
        <v>330</v>
      </c>
      <c r="M29" s="23"/>
      <c r="N29" s="2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1.25" hidden="false" customHeight="true" outlineLevel="0" collapsed="false">
      <c r="A30" s="25" t="s">
        <v>34</v>
      </c>
      <c r="B30" s="26"/>
      <c r="C30" s="26" t="s">
        <v>8</v>
      </c>
      <c r="D30" s="27" t="n">
        <v>3644</v>
      </c>
      <c r="E30" s="27" t="n">
        <v>3550</v>
      </c>
      <c r="F30" s="27" t="n">
        <v>3466</v>
      </c>
      <c r="G30" s="27" t="n">
        <v>3234</v>
      </c>
      <c r="H30" s="27" t="n">
        <v>3250.3701</v>
      </c>
      <c r="I30" s="28" t="n">
        <v>1560.902</v>
      </c>
      <c r="J30" s="27" t="n">
        <v>-1689.4681</v>
      </c>
      <c r="K30" s="29" t="n">
        <v>-0.519777147839257</v>
      </c>
      <c r="L30" s="30" t="n">
        <v>344</v>
      </c>
      <c r="M30" s="23"/>
      <c r="N30" s="2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1.25" hidden="false" customHeight="true" outlineLevel="0" collapsed="false">
      <c r="A31" s="25" t="s">
        <v>35</v>
      </c>
      <c r="B31" s="26"/>
      <c r="C31" s="26" t="s">
        <v>8</v>
      </c>
      <c r="D31" s="27" t="n">
        <v>11551</v>
      </c>
      <c r="E31" s="27" t="n">
        <v>11479</v>
      </c>
      <c r="F31" s="27" t="n">
        <v>11079</v>
      </c>
      <c r="G31" s="27" t="n">
        <v>10231</v>
      </c>
      <c r="H31" s="27" t="n">
        <v>9963.9882</v>
      </c>
      <c r="I31" s="28" t="n">
        <v>4629.4313</v>
      </c>
      <c r="J31" s="27" t="n">
        <v>-5334.5569</v>
      </c>
      <c r="K31" s="29" t="n">
        <v>-0.535383703083872</v>
      </c>
      <c r="L31" s="30" t="n">
        <v>131</v>
      </c>
      <c r="M31" s="23"/>
      <c r="N31" s="2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1.25" hidden="false" customHeight="true" outlineLevel="0" collapsed="false">
      <c r="A32" s="25" t="s">
        <v>36</v>
      </c>
      <c r="B32" s="26"/>
      <c r="C32" s="26" t="s">
        <v>8</v>
      </c>
      <c r="D32" s="27" t="n">
        <v>7174</v>
      </c>
      <c r="E32" s="27" t="n">
        <v>6895</v>
      </c>
      <c r="F32" s="27" t="n">
        <v>6756</v>
      </c>
      <c r="G32" s="27" t="n">
        <v>6483</v>
      </c>
      <c r="H32" s="27" t="n">
        <v>6434.6811</v>
      </c>
      <c r="I32" s="28" t="n">
        <v>3036.5292</v>
      </c>
      <c r="J32" s="27" t="n">
        <v>-3398.1519</v>
      </c>
      <c r="K32" s="29" t="n">
        <v>-0.528099504418331</v>
      </c>
      <c r="L32" s="30" t="n">
        <v>215</v>
      </c>
      <c r="M32" s="23"/>
      <c r="N32" s="2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1.25" hidden="false" customHeight="true" outlineLevel="0" collapsed="false">
      <c r="A33" s="25" t="s">
        <v>37</v>
      </c>
      <c r="B33" s="26"/>
      <c r="C33" s="26" t="s">
        <v>8</v>
      </c>
      <c r="D33" s="27" t="n">
        <v>3974</v>
      </c>
      <c r="E33" s="27" t="n">
        <v>4099</v>
      </c>
      <c r="F33" s="27" t="n">
        <v>3972</v>
      </c>
      <c r="G33" s="27" t="n">
        <v>3651</v>
      </c>
      <c r="H33" s="27" t="n">
        <v>3462.0157</v>
      </c>
      <c r="I33" s="28" t="n">
        <v>1648.5764</v>
      </c>
      <c r="J33" s="27" t="n">
        <v>-1813.4393</v>
      </c>
      <c r="K33" s="29" t="n">
        <v>-0.52381024730766</v>
      </c>
      <c r="L33" s="30" t="n">
        <v>338</v>
      </c>
      <c r="M33" s="23"/>
      <c r="N33" s="2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1.25" hidden="false" customHeight="true" outlineLevel="0" collapsed="false">
      <c r="A34" s="25" t="s">
        <v>38</v>
      </c>
      <c r="B34" s="26"/>
      <c r="C34" s="26" t="s">
        <v>8</v>
      </c>
      <c r="D34" s="27" t="n">
        <v>989</v>
      </c>
      <c r="E34" s="27" t="n">
        <v>1043</v>
      </c>
      <c r="F34" s="27" t="n">
        <v>953</v>
      </c>
      <c r="G34" s="27" t="n">
        <v>1019</v>
      </c>
      <c r="H34" s="27" t="n">
        <v>1084.7559</v>
      </c>
      <c r="I34" s="28" t="n">
        <v>567.4511</v>
      </c>
      <c r="J34" s="27" t="n">
        <v>-517.3048</v>
      </c>
      <c r="K34" s="29" t="n">
        <v>-0.476885905852183</v>
      </c>
      <c r="L34" s="30" t="n">
        <v>415</v>
      </c>
      <c r="M34" s="23"/>
      <c r="N34" s="2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1.25" hidden="false" customHeight="true" outlineLevel="0" collapsed="false">
      <c r="A35" s="25" t="s">
        <v>39</v>
      </c>
      <c r="B35" s="26"/>
      <c r="C35" s="26" t="s">
        <v>8</v>
      </c>
      <c r="D35" s="27" t="n">
        <v>4647</v>
      </c>
      <c r="E35" s="27" t="n">
        <v>4861</v>
      </c>
      <c r="F35" s="27" t="n">
        <v>4899</v>
      </c>
      <c r="G35" s="27" t="n">
        <v>4842</v>
      </c>
      <c r="H35" s="27" t="n">
        <v>4821.1575</v>
      </c>
      <c r="I35" s="28" t="n">
        <v>2514.8472</v>
      </c>
      <c r="J35" s="27" t="n">
        <v>-2306.3103</v>
      </c>
      <c r="K35" s="29" t="n">
        <v>-0.478372735178222</v>
      </c>
      <c r="L35" s="30" t="n">
        <v>256</v>
      </c>
      <c r="M35" s="23"/>
      <c r="N35" s="2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1.25" hidden="false" customHeight="true" outlineLevel="0" collapsed="false">
      <c r="A36" s="25" t="s">
        <v>40</v>
      </c>
      <c r="B36" s="26"/>
      <c r="C36" s="26" t="s">
        <v>8</v>
      </c>
      <c r="D36" s="27" t="n">
        <v>7587</v>
      </c>
      <c r="E36" s="27" t="n">
        <v>7697</v>
      </c>
      <c r="F36" s="27" t="n">
        <v>7691</v>
      </c>
      <c r="G36" s="27" t="n">
        <v>7175</v>
      </c>
      <c r="H36" s="27" t="n">
        <v>7088.6339</v>
      </c>
      <c r="I36" s="28" t="n">
        <v>3479.3529</v>
      </c>
      <c r="J36" s="27" t="n">
        <v>-3609.281</v>
      </c>
      <c r="K36" s="29" t="n">
        <v>-0.50916453733067</v>
      </c>
      <c r="L36" s="30" t="n">
        <v>182</v>
      </c>
      <c r="M36" s="23"/>
      <c r="N36" s="2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1.25" hidden="false" customHeight="true" outlineLevel="0" collapsed="false">
      <c r="A37" s="25" t="s">
        <v>41</v>
      </c>
      <c r="B37" s="26"/>
      <c r="C37" s="26" t="s">
        <v>8</v>
      </c>
      <c r="D37" s="27" t="n">
        <v>4845</v>
      </c>
      <c r="E37" s="27" t="n">
        <v>4769</v>
      </c>
      <c r="F37" s="27" t="n">
        <v>4647</v>
      </c>
      <c r="G37" s="27" t="n">
        <v>4506</v>
      </c>
      <c r="H37" s="27" t="n">
        <v>4671.6929</v>
      </c>
      <c r="I37" s="28" t="n">
        <v>2168.2077</v>
      </c>
      <c r="J37" s="27" t="n">
        <v>-2503.4852</v>
      </c>
      <c r="K37" s="29" t="n">
        <v>-0.535883940487612</v>
      </c>
      <c r="L37" s="30" t="n">
        <v>293</v>
      </c>
      <c r="M37" s="23"/>
      <c r="N37" s="23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1.25" hidden="false" customHeight="true" outlineLevel="0" collapsed="false">
      <c r="A38" s="25" t="s">
        <v>42</v>
      </c>
      <c r="B38" s="26"/>
      <c r="C38" s="26" t="s">
        <v>8</v>
      </c>
      <c r="D38" s="27" t="n">
        <v>6543</v>
      </c>
      <c r="E38" s="27" t="n">
        <v>6642</v>
      </c>
      <c r="F38" s="27" t="n">
        <v>6605</v>
      </c>
      <c r="G38" s="27" t="n">
        <v>6323</v>
      </c>
      <c r="H38" s="27" t="n">
        <v>6370.6142</v>
      </c>
      <c r="I38" s="28" t="n">
        <v>3277.549</v>
      </c>
      <c r="J38" s="27" t="n">
        <v>-3093.0652</v>
      </c>
      <c r="K38" s="29" t="n">
        <v>-0.485520721063285</v>
      </c>
      <c r="L38" s="30" t="n">
        <v>199</v>
      </c>
      <c r="M38" s="23"/>
      <c r="N38" s="23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1.25" hidden="false" customHeight="true" outlineLevel="0" collapsed="false">
      <c r="A39" s="25" t="s">
        <v>43</v>
      </c>
      <c r="B39" s="26"/>
      <c r="C39" s="26" t="s">
        <v>8</v>
      </c>
      <c r="D39" s="27" t="n">
        <v>11982</v>
      </c>
      <c r="E39" s="27" t="n">
        <v>11957</v>
      </c>
      <c r="F39" s="27" t="n">
        <v>11503</v>
      </c>
      <c r="G39" s="27" t="n">
        <v>10395</v>
      </c>
      <c r="H39" s="27" t="n">
        <v>9795.7756</v>
      </c>
      <c r="I39" s="28" t="n">
        <v>4856.9728</v>
      </c>
      <c r="J39" s="27" t="n">
        <v>-4938.8028</v>
      </c>
      <c r="K39" s="29" t="n">
        <v>-0.504176800456719</v>
      </c>
      <c r="L39" s="30" t="n">
        <v>123</v>
      </c>
      <c r="M39" s="23"/>
      <c r="N39" s="2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1.25" hidden="false" customHeight="true" outlineLevel="0" collapsed="false">
      <c r="A40" s="25" t="s">
        <v>44</v>
      </c>
      <c r="B40" s="26"/>
      <c r="C40" s="26" t="s">
        <v>8</v>
      </c>
      <c r="D40" s="27" t="n">
        <v>12145</v>
      </c>
      <c r="E40" s="27" t="n">
        <v>12208</v>
      </c>
      <c r="F40" s="27" t="n">
        <v>12054</v>
      </c>
      <c r="G40" s="27" t="n">
        <v>11361</v>
      </c>
      <c r="H40" s="27" t="n">
        <v>11587.3819</v>
      </c>
      <c r="I40" s="28" t="n">
        <v>5349.243</v>
      </c>
      <c r="J40" s="27" t="n">
        <v>-6238.1389</v>
      </c>
      <c r="K40" s="29" t="n">
        <v>-0.538356201067301</v>
      </c>
      <c r="L40" s="30" t="n">
        <v>108</v>
      </c>
      <c r="M40" s="23"/>
      <c r="N40" s="2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1.25" hidden="false" customHeight="true" outlineLevel="0" collapsed="false">
      <c r="A41" s="25" t="s">
        <v>45</v>
      </c>
      <c r="B41" s="26"/>
      <c r="C41" s="26" t="s">
        <v>8</v>
      </c>
      <c r="D41" s="27" t="n">
        <v>4899</v>
      </c>
      <c r="E41" s="27" t="n">
        <v>5055</v>
      </c>
      <c r="F41" s="27" t="n">
        <v>4984</v>
      </c>
      <c r="G41" s="27" t="n">
        <v>4451</v>
      </c>
      <c r="H41" s="27" t="n">
        <v>4386.7126</v>
      </c>
      <c r="I41" s="28" t="n">
        <v>2047.9453</v>
      </c>
      <c r="J41" s="27" t="n">
        <v>-2338.7673</v>
      </c>
      <c r="K41" s="29" t="n">
        <v>-0.533148057157882</v>
      </c>
      <c r="L41" s="30" t="n">
        <v>301</v>
      </c>
      <c r="M41" s="23"/>
      <c r="N41" s="2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1.25" hidden="false" customHeight="true" outlineLevel="0" collapsed="false">
      <c r="A42" s="25" t="s">
        <v>46</v>
      </c>
      <c r="B42" s="26"/>
      <c r="C42" s="26" t="s">
        <v>8</v>
      </c>
      <c r="D42" s="27" t="n">
        <v>7790</v>
      </c>
      <c r="E42" s="27" t="n">
        <v>7714</v>
      </c>
      <c r="F42" s="27" t="n">
        <v>7639</v>
      </c>
      <c r="G42" s="27" t="n">
        <v>6930</v>
      </c>
      <c r="H42" s="27" t="n">
        <v>7021.8386</v>
      </c>
      <c r="I42" s="28" t="n">
        <v>3213.545</v>
      </c>
      <c r="J42" s="27" t="n">
        <v>-3808.2936</v>
      </c>
      <c r="K42" s="29" t="n">
        <v>-0.542349919578043</v>
      </c>
      <c r="L42" s="30" t="n">
        <v>205</v>
      </c>
      <c r="M42" s="23"/>
      <c r="N42" s="2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1.25" hidden="false" customHeight="true" outlineLevel="0" collapsed="false">
      <c r="A43" s="25" t="s">
        <v>47</v>
      </c>
      <c r="B43" s="26" t="n">
        <v>6</v>
      </c>
      <c r="C43" s="26" t="s">
        <v>8</v>
      </c>
      <c r="D43" s="27" t="n">
        <v>5880</v>
      </c>
      <c r="E43" s="27" t="n">
        <v>5886</v>
      </c>
      <c r="F43" s="27" t="n">
        <v>5654</v>
      </c>
      <c r="G43" s="27" t="n">
        <v>5362</v>
      </c>
      <c r="H43" s="27" t="n">
        <v>4286.7047</v>
      </c>
      <c r="I43" s="28" t="n">
        <v>1548.7098</v>
      </c>
      <c r="J43" s="27" t="n">
        <v>-2737.9949</v>
      </c>
      <c r="K43" s="29" t="n">
        <v>-0.638717871095716</v>
      </c>
      <c r="L43" s="30" t="n">
        <v>347</v>
      </c>
      <c r="M43" s="23"/>
      <c r="N43" s="2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1.25" hidden="false" customHeight="true" outlineLevel="0" collapsed="false">
      <c r="A44" s="25" t="s">
        <v>48</v>
      </c>
      <c r="B44" s="26"/>
      <c r="C44" s="26" t="s">
        <v>8</v>
      </c>
      <c r="D44" s="27" t="n">
        <v>10484</v>
      </c>
      <c r="E44" s="27" t="n">
        <v>10651</v>
      </c>
      <c r="F44" s="27" t="n">
        <v>10646</v>
      </c>
      <c r="G44" s="27" t="n">
        <v>10460</v>
      </c>
      <c r="H44" s="27" t="n">
        <v>10509.7874</v>
      </c>
      <c r="I44" s="28" t="n">
        <v>5270.6116</v>
      </c>
      <c r="J44" s="27" t="n">
        <v>-5239.1758</v>
      </c>
      <c r="K44" s="29" t="n">
        <v>-0.498504451193751</v>
      </c>
      <c r="L44" s="30" t="n">
        <v>109</v>
      </c>
      <c r="M44" s="23"/>
      <c r="N44" s="2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1.25" hidden="false" customHeight="true" outlineLevel="0" collapsed="false">
      <c r="A45" s="25" t="s">
        <v>49</v>
      </c>
      <c r="B45" s="26"/>
      <c r="C45" s="26" t="s">
        <v>8</v>
      </c>
      <c r="D45" s="27" t="n">
        <v>3472</v>
      </c>
      <c r="E45" s="27" t="n">
        <v>3423</v>
      </c>
      <c r="F45" s="27" t="n">
        <v>3377</v>
      </c>
      <c r="G45" s="27" t="n">
        <v>3130</v>
      </c>
      <c r="H45" s="27" t="n">
        <v>3139.9488</v>
      </c>
      <c r="I45" s="28" t="n">
        <v>1521.0784</v>
      </c>
      <c r="J45" s="27" t="n">
        <v>-1618.8704</v>
      </c>
      <c r="K45" s="29" t="n">
        <v>-0.515572228438884</v>
      </c>
      <c r="L45" s="30" t="n">
        <v>350</v>
      </c>
      <c r="M45" s="23"/>
      <c r="N45" s="2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1.25" hidden="false" customHeight="true" outlineLevel="0" collapsed="false">
      <c r="A46" s="25" t="s">
        <v>50</v>
      </c>
      <c r="B46" s="26"/>
      <c r="C46" s="26" t="s">
        <v>8</v>
      </c>
      <c r="D46" s="27" t="n">
        <v>5705</v>
      </c>
      <c r="E46" s="27" t="n">
        <v>5752</v>
      </c>
      <c r="F46" s="27" t="n">
        <v>5766</v>
      </c>
      <c r="G46" s="27" t="n">
        <v>5288</v>
      </c>
      <c r="H46" s="27" t="n">
        <v>5166.7874</v>
      </c>
      <c r="I46" s="28" t="n">
        <v>2374.51</v>
      </c>
      <c r="J46" s="27" t="n">
        <v>-2792.2774</v>
      </c>
      <c r="K46" s="29" t="n">
        <v>-0.540428158511031</v>
      </c>
      <c r="L46" s="30" t="n">
        <v>271</v>
      </c>
      <c r="M46" s="23"/>
      <c r="N46" s="2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1.25" hidden="false" customHeight="true" outlineLevel="0" collapsed="false">
      <c r="A47" s="25" t="s">
        <v>51</v>
      </c>
      <c r="B47" s="31"/>
      <c r="C47" s="26" t="s">
        <v>8</v>
      </c>
      <c r="D47" s="27" t="n">
        <v>10107</v>
      </c>
      <c r="E47" s="27" t="n">
        <v>9998</v>
      </c>
      <c r="F47" s="27" t="n">
        <v>9783</v>
      </c>
      <c r="G47" s="27" t="n">
        <v>8992</v>
      </c>
      <c r="H47" s="27" t="n">
        <v>8848.5079</v>
      </c>
      <c r="I47" s="28" t="n">
        <v>4277.455</v>
      </c>
      <c r="J47" s="27" t="n">
        <v>-4571.0529</v>
      </c>
      <c r="K47" s="29" t="n">
        <v>-0.516590249074649</v>
      </c>
      <c r="L47" s="30" t="n">
        <v>148</v>
      </c>
      <c r="M47" s="23"/>
      <c r="N47" s="2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1.25" hidden="false" customHeight="true" outlineLevel="0" collapsed="false">
      <c r="A48" s="25" t="s">
        <v>52</v>
      </c>
      <c r="B48" s="26"/>
      <c r="C48" s="26" t="s">
        <v>8</v>
      </c>
      <c r="D48" s="27" t="n">
        <v>8006</v>
      </c>
      <c r="E48" s="27" t="n">
        <v>8144</v>
      </c>
      <c r="F48" s="27" t="n">
        <v>8237</v>
      </c>
      <c r="G48" s="27" t="n">
        <v>7922</v>
      </c>
      <c r="H48" s="27" t="n">
        <v>7957.0079</v>
      </c>
      <c r="I48" s="28" t="n">
        <v>3753.8433</v>
      </c>
      <c r="J48" s="27" t="n">
        <v>-4203.1646</v>
      </c>
      <c r="K48" s="29" t="n">
        <v>-0.528234312799916</v>
      </c>
      <c r="L48" s="30" t="n">
        <v>177</v>
      </c>
      <c r="M48" s="23"/>
      <c r="N48" s="2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1.25" hidden="false" customHeight="true" outlineLevel="0" collapsed="false">
      <c r="A49" s="25" t="s">
        <v>53</v>
      </c>
      <c r="B49" s="26" t="n">
        <v>7</v>
      </c>
      <c r="C49" s="26" t="s">
        <v>8</v>
      </c>
      <c r="D49" s="27" t="n">
        <v>3482</v>
      </c>
      <c r="E49" s="27" t="n">
        <v>3517</v>
      </c>
      <c r="F49" s="27" t="n">
        <v>3518</v>
      </c>
      <c r="G49" s="27" t="n">
        <v>3395</v>
      </c>
      <c r="H49" s="27" t="n">
        <v>3168.3819</v>
      </c>
      <c r="I49" s="28" t="n">
        <v>1266.5059</v>
      </c>
      <c r="J49" s="27" t="n">
        <v>-1901.876</v>
      </c>
      <c r="K49" s="29" t="n">
        <v>-0.600267284698224</v>
      </c>
      <c r="L49" s="30" t="n">
        <v>377</v>
      </c>
      <c r="M49" s="23"/>
      <c r="N49" s="2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1.25" hidden="false" customHeight="true" outlineLevel="0" collapsed="false">
      <c r="A50" s="25" t="s">
        <v>54</v>
      </c>
      <c r="B50" s="26"/>
      <c r="C50" s="26" t="s">
        <v>8</v>
      </c>
      <c r="D50" s="27" t="n">
        <v>2726</v>
      </c>
      <c r="E50" s="27" t="n">
        <v>2066</v>
      </c>
      <c r="F50" s="27" t="n">
        <v>2102</v>
      </c>
      <c r="G50" s="27" t="n">
        <v>2036</v>
      </c>
      <c r="H50" s="27" t="n">
        <v>2060.9646</v>
      </c>
      <c r="I50" s="28" t="n">
        <v>873.4354</v>
      </c>
      <c r="J50" s="27" t="n">
        <v>-1187.5292</v>
      </c>
      <c r="K50" s="29" t="n">
        <v>-0.576200678070841</v>
      </c>
      <c r="L50" s="30" t="n">
        <v>404</v>
      </c>
      <c r="M50" s="23"/>
      <c r="N50" s="2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1.25" hidden="false" customHeight="true" outlineLevel="0" collapsed="false">
      <c r="A51" s="25" t="s">
        <v>55</v>
      </c>
      <c r="B51" s="26"/>
      <c r="C51" s="26" t="s">
        <v>8</v>
      </c>
      <c r="D51" s="27" t="n">
        <v>2319</v>
      </c>
      <c r="E51" s="27" t="n">
        <v>2487</v>
      </c>
      <c r="F51" s="27" t="n">
        <v>2527</v>
      </c>
      <c r="G51" s="27" t="n">
        <v>2417</v>
      </c>
      <c r="H51" s="27" t="n">
        <v>2519.6811</v>
      </c>
      <c r="I51" s="28" t="n">
        <v>1104.1137</v>
      </c>
      <c r="J51" s="27" t="n">
        <v>-1415.5674</v>
      </c>
      <c r="K51" s="29" t="n">
        <v>-0.561804190220739</v>
      </c>
      <c r="L51" s="30" t="n">
        <v>390</v>
      </c>
      <c r="M51" s="23"/>
      <c r="N51" s="2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1.25" hidden="false" customHeight="true" outlineLevel="0" collapsed="false">
      <c r="A52" s="25" t="s">
        <v>56</v>
      </c>
      <c r="B52" s="26"/>
      <c r="C52" s="26" t="s">
        <v>8</v>
      </c>
      <c r="D52" s="27" t="n">
        <v>6628</v>
      </c>
      <c r="E52" s="27" t="n">
        <v>6755</v>
      </c>
      <c r="F52" s="27" t="n">
        <v>6742</v>
      </c>
      <c r="G52" s="27" t="n">
        <v>6361</v>
      </c>
      <c r="H52" s="27" t="n">
        <v>6341.2559</v>
      </c>
      <c r="I52" s="28" t="n">
        <v>3173.259</v>
      </c>
      <c r="J52" s="27" t="n">
        <v>-3167.9969</v>
      </c>
      <c r="K52" s="29" t="n">
        <v>-0.499585090076557</v>
      </c>
      <c r="L52" s="30" t="n">
        <v>207</v>
      </c>
      <c r="M52" s="23"/>
      <c r="N52" s="2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1.25" hidden="false" customHeight="true" outlineLevel="0" collapsed="false">
      <c r="A53" s="25" t="s">
        <v>57</v>
      </c>
      <c r="B53" s="26"/>
      <c r="C53" s="26" t="s">
        <v>8</v>
      </c>
      <c r="D53" s="27" t="n">
        <v>9252</v>
      </c>
      <c r="E53" s="27" t="n">
        <v>9135</v>
      </c>
      <c r="F53" s="27" t="n">
        <v>8770</v>
      </c>
      <c r="G53" s="27" t="n">
        <v>8195</v>
      </c>
      <c r="H53" s="27" t="n">
        <v>8074.4016</v>
      </c>
      <c r="I53" s="28" t="n">
        <v>4070.451</v>
      </c>
      <c r="J53" s="27" t="n">
        <v>-4003.9506</v>
      </c>
      <c r="K53" s="29" t="n">
        <v>-0.495882023009606</v>
      </c>
      <c r="L53" s="30" t="n">
        <v>158</v>
      </c>
      <c r="M53" s="23"/>
      <c r="N53" s="2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1.25" hidden="false" customHeight="true" outlineLevel="0" collapsed="false">
      <c r="A54" s="25" t="s">
        <v>58</v>
      </c>
      <c r="B54" s="26"/>
      <c r="C54" s="26" t="s">
        <v>8</v>
      </c>
      <c r="D54" s="27" t="n">
        <v>5817</v>
      </c>
      <c r="E54" s="27" t="n">
        <v>5770</v>
      </c>
      <c r="F54" s="27" t="n">
        <v>5512</v>
      </c>
      <c r="G54" s="27" t="n">
        <v>5337</v>
      </c>
      <c r="H54" s="27" t="n">
        <v>5009.3268</v>
      </c>
      <c r="I54" s="28" t="n">
        <v>2624.8354</v>
      </c>
      <c r="J54" s="27" t="n">
        <v>-2384.4914</v>
      </c>
      <c r="K54" s="29" t="n">
        <v>-0.476010349334765</v>
      </c>
      <c r="L54" s="30" t="n">
        <v>244</v>
      </c>
      <c r="M54" s="23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1.25" hidden="false" customHeight="true" outlineLevel="0" collapsed="false">
      <c r="A55" s="25" t="s">
        <v>59</v>
      </c>
      <c r="B55" s="26"/>
      <c r="C55" s="26" t="s">
        <v>8</v>
      </c>
      <c r="D55" s="27" t="n">
        <v>3817</v>
      </c>
      <c r="E55" s="27" t="n">
        <v>3753</v>
      </c>
      <c r="F55" s="27" t="n">
        <v>3631</v>
      </c>
      <c r="G55" s="27" t="n">
        <v>3437</v>
      </c>
      <c r="H55" s="27" t="n">
        <v>3394.4961</v>
      </c>
      <c r="I55" s="28" t="n">
        <v>1558.3215</v>
      </c>
      <c r="J55" s="27" t="n">
        <v>-1836.1746</v>
      </c>
      <c r="K55" s="29" t="n">
        <v>-0.540927002390723</v>
      </c>
      <c r="L55" s="30" t="n">
        <v>345</v>
      </c>
      <c r="M55" s="23"/>
      <c r="N55" s="2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1.25" hidden="false" customHeight="true" outlineLevel="0" collapsed="false">
      <c r="A56" s="25" t="s">
        <v>60</v>
      </c>
      <c r="B56" s="26"/>
      <c r="C56" s="26" t="s">
        <v>8</v>
      </c>
      <c r="D56" s="27" t="n">
        <v>8640</v>
      </c>
      <c r="E56" s="27" t="n">
        <v>8897</v>
      </c>
      <c r="F56" s="27" t="n">
        <v>8751</v>
      </c>
      <c r="G56" s="27" t="n">
        <v>8429</v>
      </c>
      <c r="H56" s="27" t="n">
        <v>8543.7402</v>
      </c>
      <c r="I56" s="28" t="n">
        <v>4174.2708</v>
      </c>
      <c r="J56" s="27" t="n">
        <v>-4369.4694</v>
      </c>
      <c r="K56" s="29" t="n">
        <v>-0.51142348640236</v>
      </c>
      <c r="L56" s="30" t="n">
        <v>155</v>
      </c>
      <c r="M56" s="23"/>
      <c r="N56" s="2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1.25" hidden="false" customHeight="true" outlineLevel="0" collapsed="false">
      <c r="A57" s="25" t="s">
        <v>61</v>
      </c>
      <c r="B57" s="26"/>
      <c r="C57" s="26" t="s">
        <v>8</v>
      </c>
      <c r="D57" s="27" t="n">
        <v>16572</v>
      </c>
      <c r="E57" s="27" t="n">
        <v>16561</v>
      </c>
      <c r="F57" s="27" t="n">
        <v>16310</v>
      </c>
      <c r="G57" s="27" t="n">
        <v>15660</v>
      </c>
      <c r="H57" s="27" t="n">
        <v>15426.9961</v>
      </c>
      <c r="I57" s="28" t="n">
        <v>7027.6117</v>
      </c>
      <c r="J57" s="27" t="n">
        <v>-8399.3844</v>
      </c>
      <c r="K57" s="29" t="n">
        <v>-0.544460136345014</v>
      </c>
      <c r="L57" s="30" t="n">
        <v>72</v>
      </c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1.25" hidden="false" customHeight="true" outlineLevel="0" collapsed="false">
      <c r="A58" s="25" t="s">
        <v>62</v>
      </c>
      <c r="B58" s="26"/>
      <c r="C58" s="26" t="s">
        <v>8</v>
      </c>
      <c r="D58" s="27" t="n">
        <v>7432</v>
      </c>
      <c r="E58" s="27" t="n">
        <v>7213</v>
      </c>
      <c r="F58" s="27" t="n">
        <v>7185</v>
      </c>
      <c r="G58" s="27" t="n">
        <v>7001</v>
      </c>
      <c r="H58" s="27" t="n">
        <v>7019.8386</v>
      </c>
      <c r="I58" s="28" t="n">
        <v>3093.6589</v>
      </c>
      <c r="J58" s="27" t="n">
        <v>-3926.1797</v>
      </c>
      <c r="K58" s="29" t="n">
        <v>-0.559297716617017</v>
      </c>
      <c r="L58" s="30" t="n">
        <v>211</v>
      </c>
      <c r="M58" s="23"/>
      <c r="N58" s="2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1.25" hidden="false" customHeight="true" outlineLevel="0" collapsed="false">
      <c r="A59" s="25" t="s">
        <v>63</v>
      </c>
      <c r="B59" s="26"/>
      <c r="C59" s="26" t="s">
        <v>8</v>
      </c>
      <c r="D59" s="27" t="n">
        <v>9774</v>
      </c>
      <c r="E59" s="27" t="n">
        <v>9441</v>
      </c>
      <c r="F59" s="27" t="n">
        <v>9173</v>
      </c>
      <c r="G59" s="27" t="n">
        <v>8472</v>
      </c>
      <c r="H59" s="27" t="n">
        <v>8462.7205</v>
      </c>
      <c r="I59" s="28" t="n">
        <v>3915.2784</v>
      </c>
      <c r="J59" s="27" t="n">
        <v>-4547.4421</v>
      </c>
      <c r="K59" s="29" t="n">
        <v>-0.537349910114602</v>
      </c>
      <c r="L59" s="30" t="n">
        <v>167</v>
      </c>
      <c r="M59" s="23"/>
      <c r="N59" s="2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1.25" hidden="false" customHeight="true" outlineLevel="0" collapsed="false">
      <c r="A60" s="25" t="s">
        <v>64</v>
      </c>
      <c r="B60" s="26"/>
      <c r="C60" s="26" t="s">
        <v>8</v>
      </c>
      <c r="D60" s="27" t="n">
        <v>3303</v>
      </c>
      <c r="E60" s="27" t="n">
        <v>3332</v>
      </c>
      <c r="F60" s="27" t="n">
        <v>3237</v>
      </c>
      <c r="G60" s="27" t="n">
        <v>3083</v>
      </c>
      <c r="H60" s="27" t="n">
        <v>3224.8346</v>
      </c>
      <c r="I60" s="28" t="n">
        <v>1427.4941</v>
      </c>
      <c r="J60" s="27" t="n">
        <v>-1797.3405</v>
      </c>
      <c r="K60" s="29" t="n">
        <v>-0.557343468096007</v>
      </c>
      <c r="L60" s="30" t="n">
        <v>363</v>
      </c>
      <c r="M60" s="23"/>
      <c r="N60" s="2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1.25" hidden="false" customHeight="true" outlineLevel="0" collapsed="false">
      <c r="A61" s="25" t="s">
        <v>65</v>
      </c>
      <c r="B61" s="26"/>
      <c r="C61" s="26" t="s">
        <v>8</v>
      </c>
      <c r="D61" s="27" t="n">
        <v>7908</v>
      </c>
      <c r="E61" s="27" t="n">
        <v>8004</v>
      </c>
      <c r="F61" s="27" t="n">
        <v>7704</v>
      </c>
      <c r="G61" s="27" t="n">
        <v>7038</v>
      </c>
      <c r="H61" s="27" t="n">
        <v>6935.5473</v>
      </c>
      <c r="I61" s="28" t="n">
        <v>3258.447</v>
      </c>
      <c r="J61" s="27" t="n">
        <v>-3677.1003</v>
      </c>
      <c r="K61" s="29" t="n">
        <v>-0.530181706063774</v>
      </c>
      <c r="L61" s="30" t="n">
        <v>200</v>
      </c>
      <c r="M61" s="23"/>
      <c r="N61" s="2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1.25" hidden="false" customHeight="true" outlineLevel="0" collapsed="false">
      <c r="A62" s="25" t="s">
        <v>66</v>
      </c>
      <c r="B62" s="26"/>
      <c r="C62" s="26" t="s">
        <v>8</v>
      </c>
      <c r="D62" s="27" t="n">
        <v>9981</v>
      </c>
      <c r="E62" s="27" t="n">
        <v>9680</v>
      </c>
      <c r="F62" s="27" t="n">
        <v>9446</v>
      </c>
      <c r="G62" s="27" t="n">
        <v>8477</v>
      </c>
      <c r="H62" s="27" t="n">
        <v>8257.3465</v>
      </c>
      <c r="I62" s="28" t="n">
        <v>3914.4393</v>
      </c>
      <c r="J62" s="27" t="n">
        <v>-4342.9072</v>
      </c>
      <c r="K62" s="29" t="n">
        <v>-0.525944648199031</v>
      </c>
      <c r="L62" s="30" t="n">
        <v>168</v>
      </c>
      <c r="M62" s="23"/>
      <c r="N62" s="2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1.25" hidden="false" customHeight="true" outlineLevel="0" collapsed="false">
      <c r="A63" s="25" t="s">
        <v>67</v>
      </c>
      <c r="B63" s="26"/>
      <c r="C63" s="26" t="s">
        <v>8</v>
      </c>
      <c r="D63" s="27" t="n">
        <v>4185</v>
      </c>
      <c r="E63" s="27" t="n">
        <v>4187</v>
      </c>
      <c r="F63" s="27" t="n">
        <v>4196</v>
      </c>
      <c r="G63" s="27" t="n">
        <v>4040</v>
      </c>
      <c r="H63" s="27" t="n">
        <v>4076.9921</v>
      </c>
      <c r="I63" s="28" t="n">
        <v>2002.2197</v>
      </c>
      <c r="J63" s="27" t="n">
        <v>-2074.7724</v>
      </c>
      <c r="K63" s="29" t="n">
        <v>-0.508897821999704</v>
      </c>
      <c r="L63" s="30" t="n">
        <v>306</v>
      </c>
      <c r="M63" s="23"/>
      <c r="N63" s="2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1.25" hidden="false" customHeight="true" outlineLevel="0" collapsed="false">
      <c r="A64" s="25" t="s">
        <v>68</v>
      </c>
      <c r="B64" s="26"/>
      <c r="C64" s="26" t="s">
        <v>8</v>
      </c>
      <c r="D64" s="27" t="n">
        <v>9980</v>
      </c>
      <c r="E64" s="27" t="n">
        <v>10246</v>
      </c>
      <c r="F64" s="27" t="n">
        <v>10055</v>
      </c>
      <c r="G64" s="27" t="n">
        <v>10398</v>
      </c>
      <c r="H64" s="27" t="n">
        <v>9769.0039</v>
      </c>
      <c r="I64" s="28" t="n">
        <v>4543.1254</v>
      </c>
      <c r="J64" s="27" t="n">
        <v>-5225.8785</v>
      </c>
      <c r="K64" s="29" t="n">
        <v>-0.5349448678181</v>
      </c>
      <c r="L64" s="30" t="n">
        <v>133</v>
      </c>
      <c r="M64" s="23"/>
      <c r="N64" s="2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1.25" hidden="false" customHeight="true" outlineLevel="0" collapsed="false">
      <c r="A65" s="25" t="s">
        <v>69</v>
      </c>
      <c r="B65" s="26"/>
      <c r="C65" s="26" t="s">
        <v>8</v>
      </c>
      <c r="D65" s="27" t="n">
        <v>7338</v>
      </c>
      <c r="E65" s="27" t="n">
        <v>7431</v>
      </c>
      <c r="F65" s="27" t="n">
        <v>7396</v>
      </c>
      <c r="G65" s="27" t="n">
        <v>7742</v>
      </c>
      <c r="H65" s="27" t="n">
        <v>7329.5945</v>
      </c>
      <c r="I65" s="28" t="n">
        <v>3215.0079</v>
      </c>
      <c r="J65" s="27" t="n">
        <v>-4114.5866</v>
      </c>
      <c r="K65" s="29" t="n">
        <v>-0.561366198361997</v>
      </c>
      <c r="L65" s="30" t="n">
        <v>204</v>
      </c>
      <c r="M65" s="23"/>
      <c r="N65" s="2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1.25" hidden="false" customHeight="true" outlineLevel="0" collapsed="false">
      <c r="A66" s="25" t="s">
        <v>70</v>
      </c>
      <c r="B66" s="26"/>
      <c r="C66" s="26" t="s">
        <v>8</v>
      </c>
      <c r="D66" s="27" t="n">
        <v>5186</v>
      </c>
      <c r="E66" s="27" t="n">
        <v>5213</v>
      </c>
      <c r="F66" s="27" t="n">
        <v>5129</v>
      </c>
      <c r="G66" s="27" t="n">
        <v>4763</v>
      </c>
      <c r="H66" s="27" t="n">
        <v>4538.0827</v>
      </c>
      <c r="I66" s="28" t="n">
        <v>2283.9137</v>
      </c>
      <c r="J66" s="27" t="n">
        <v>-2254.169</v>
      </c>
      <c r="K66" s="29" t="n">
        <v>-0.496722767965423</v>
      </c>
      <c r="L66" s="30" t="n">
        <v>277</v>
      </c>
      <c r="M66" s="23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1.25" hidden="false" customHeight="true" outlineLevel="0" collapsed="false">
      <c r="A67" s="25" t="s">
        <v>71</v>
      </c>
      <c r="B67" s="26"/>
      <c r="C67" s="26" t="s">
        <v>8</v>
      </c>
      <c r="D67" s="27" t="n">
        <v>8010</v>
      </c>
      <c r="E67" s="27" t="n">
        <v>7848</v>
      </c>
      <c r="F67" s="27" t="n">
        <v>7657</v>
      </c>
      <c r="G67" s="27" t="n">
        <v>6866</v>
      </c>
      <c r="H67" s="27" t="n">
        <v>6740.9842</v>
      </c>
      <c r="I67" s="28" t="n">
        <v>3005.6901</v>
      </c>
      <c r="J67" s="27" t="n">
        <v>-3735.2941</v>
      </c>
      <c r="K67" s="29" t="n">
        <v>-0.554117023445923</v>
      </c>
      <c r="L67" s="30" t="n">
        <v>218</v>
      </c>
      <c r="M67" s="23"/>
      <c r="N67" s="2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1.25" hidden="false" customHeight="true" outlineLevel="0" collapsed="false">
      <c r="A68" s="25" t="s">
        <v>72</v>
      </c>
      <c r="B68" s="26"/>
      <c r="C68" s="26" t="s">
        <v>8</v>
      </c>
      <c r="D68" s="27" t="n">
        <v>6912</v>
      </c>
      <c r="E68" s="27" t="n">
        <v>6635</v>
      </c>
      <c r="F68" s="27" t="n">
        <v>6479</v>
      </c>
      <c r="G68" s="27" t="n">
        <v>6097</v>
      </c>
      <c r="H68" s="27" t="n">
        <v>6112.5039</v>
      </c>
      <c r="I68" s="28" t="n">
        <v>2770.0785</v>
      </c>
      <c r="J68" s="27" t="n">
        <v>-3342.4254</v>
      </c>
      <c r="K68" s="29" t="n">
        <v>-0.546817712459864</v>
      </c>
      <c r="L68" s="30" t="n">
        <v>231</v>
      </c>
      <c r="M68" s="23"/>
      <c r="N68" s="2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1.25" hidden="false" customHeight="true" outlineLevel="0" collapsed="false">
      <c r="A69" s="25" t="s">
        <v>73</v>
      </c>
      <c r="B69" s="26"/>
      <c r="C69" s="26" t="s">
        <v>8</v>
      </c>
      <c r="D69" s="27" t="n">
        <v>1737</v>
      </c>
      <c r="E69" s="27" t="n">
        <v>1830</v>
      </c>
      <c r="F69" s="27" t="n">
        <v>1905</v>
      </c>
      <c r="G69" s="27" t="n">
        <v>1894</v>
      </c>
      <c r="H69" s="27" t="n">
        <v>1907.4213</v>
      </c>
      <c r="I69" s="28" t="n">
        <v>977.153</v>
      </c>
      <c r="J69" s="27" t="n">
        <v>-930.2683</v>
      </c>
      <c r="K69" s="29" t="n">
        <v>-0.487709925437029</v>
      </c>
      <c r="L69" s="30" t="n">
        <v>398</v>
      </c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1.25" hidden="false" customHeight="true" outlineLevel="0" collapsed="false">
      <c r="A70" s="25" t="s">
        <v>74</v>
      </c>
      <c r="B70" s="26"/>
      <c r="C70" s="26" t="s">
        <v>8</v>
      </c>
      <c r="D70" s="27" t="n">
        <v>7637</v>
      </c>
      <c r="E70" s="27" t="n">
        <v>7623</v>
      </c>
      <c r="F70" s="27" t="n">
        <v>7260</v>
      </c>
      <c r="G70" s="27" t="n">
        <v>6937</v>
      </c>
      <c r="H70" s="27" t="n">
        <v>6679.5787</v>
      </c>
      <c r="I70" s="28" t="n">
        <v>3031.1136</v>
      </c>
      <c r="J70" s="27" t="n">
        <v>-3648.4651</v>
      </c>
      <c r="K70" s="29" t="n">
        <v>-0.546211859140158</v>
      </c>
      <c r="L70" s="30" t="n">
        <v>216</v>
      </c>
      <c r="M70" s="23"/>
      <c r="N70" s="2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1.25" hidden="false" customHeight="true" outlineLevel="0" collapsed="false">
      <c r="A71" s="32" t="s">
        <v>75</v>
      </c>
      <c r="B71" s="33" t="n">
        <v>8</v>
      </c>
      <c r="C71" s="33" t="s">
        <v>8</v>
      </c>
      <c r="D71" s="34" t="n">
        <v>1647</v>
      </c>
      <c r="E71" s="34" t="n">
        <v>2629</v>
      </c>
      <c r="F71" s="34" t="n">
        <v>2664</v>
      </c>
      <c r="G71" s="34" t="n">
        <v>2629</v>
      </c>
      <c r="H71" s="34" t="n">
        <v>2676.3819</v>
      </c>
      <c r="I71" s="35" t="n">
        <v>1187.7178</v>
      </c>
      <c r="J71" s="34" t="n">
        <v>-1488.6641</v>
      </c>
      <c r="K71" s="36" t="n">
        <v>-0.556222600369551</v>
      </c>
      <c r="L71" s="37" t="n">
        <v>381</v>
      </c>
      <c r="M71" s="23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1.25" hidden="false" customHeight="true" outlineLevel="0" collapsed="false">
      <c r="A72" s="10" t="s">
        <v>76</v>
      </c>
      <c r="B72" s="11"/>
      <c r="C72" s="12"/>
      <c r="D72" s="13"/>
      <c r="E72" s="13"/>
      <c r="F72" s="13"/>
      <c r="G72" s="13"/>
      <c r="H72" s="13"/>
      <c r="I72" s="13"/>
      <c r="J72" s="13"/>
      <c r="K72" s="13"/>
      <c r="L72" s="14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1.25" hidden="false" customHeight="true" outlineLevel="0" collapsed="false">
      <c r="A73" s="15" t="s">
        <v>77</v>
      </c>
      <c r="B73" s="26"/>
      <c r="C73" s="17" t="s">
        <v>78</v>
      </c>
      <c r="D73" s="18" t="n">
        <v>6385</v>
      </c>
      <c r="E73" s="18" t="n">
        <v>6342</v>
      </c>
      <c r="F73" s="38" t="n">
        <v>6272</v>
      </c>
      <c r="G73" s="38" t="n">
        <v>6136</v>
      </c>
      <c r="H73" s="38" t="n">
        <v>6323.6142</v>
      </c>
      <c r="I73" s="28" t="n">
        <v>2133.3174</v>
      </c>
      <c r="J73" s="38" t="n">
        <v>-4190.2968</v>
      </c>
      <c r="K73" s="29" t="n">
        <v>-0.662642702016831</v>
      </c>
      <c r="L73" s="30" t="n">
        <v>295</v>
      </c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1.25" hidden="false" customHeight="true" outlineLevel="0" collapsed="false">
      <c r="A74" s="25" t="s">
        <v>79</v>
      </c>
      <c r="B74" s="26"/>
      <c r="C74" s="26" t="s">
        <v>78</v>
      </c>
      <c r="D74" s="27" t="n">
        <v>6242</v>
      </c>
      <c r="E74" s="27" t="n">
        <v>6413</v>
      </c>
      <c r="F74" s="39" t="n">
        <v>6196</v>
      </c>
      <c r="G74" s="39" t="n">
        <v>6136</v>
      </c>
      <c r="H74" s="39" t="n">
        <v>6218.2874</v>
      </c>
      <c r="I74" s="28" t="n">
        <v>2703.0315</v>
      </c>
      <c r="J74" s="39" t="n">
        <v>-3515.2559</v>
      </c>
      <c r="K74" s="29" t="n">
        <v>-0.565309332598554</v>
      </c>
      <c r="L74" s="30" t="n">
        <v>237</v>
      </c>
      <c r="M74" s="40"/>
      <c r="N74" s="23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1.25" hidden="false" customHeight="true" outlineLevel="0" collapsed="false">
      <c r="A75" s="25" t="s">
        <v>80</v>
      </c>
      <c r="B75" s="26"/>
      <c r="C75" s="26" t="s">
        <v>78</v>
      </c>
      <c r="D75" s="27" t="n">
        <v>4458</v>
      </c>
      <c r="E75" s="27" t="n">
        <v>4440</v>
      </c>
      <c r="F75" s="39" t="n">
        <v>4318</v>
      </c>
      <c r="G75" s="39" t="n">
        <v>3947</v>
      </c>
      <c r="H75" s="39" t="n">
        <v>3666.5</v>
      </c>
      <c r="I75" s="28" t="n">
        <v>1749.8548</v>
      </c>
      <c r="J75" s="39" t="n">
        <v>-1916.6452</v>
      </c>
      <c r="K75" s="29" t="n">
        <v>-0.522745179326333</v>
      </c>
      <c r="L75" s="30" t="n">
        <v>327</v>
      </c>
      <c r="M75" s="23"/>
      <c r="N75" s="2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1.25" hidden="false" customHeight="true" outlineLevel="0" collapsed="false">
      <c r="A76" s="25" t="s">
        <v>81</v>
      </c>
      <c r="B76" s="26" t="n">
        <v>9</v>
      </c>
      <c r="C76" s="26" t="s">
        <v>78</v>
      </c>
      <c r="D76" s="27" t="n">
        <v>5502</v>
      </c>
      <c r="E76" s="27" t="n">
        <v>2266</v>
      </c>
      <c r="F76" s="39" t="n">
        <v>3107</v>
      </c>
      <c r="G76" s="39" t="n">
        <v>3097</v>
      </c>
      <c r="H76" s="39" t="n">
        <v>3681.4016</v>
      </c>
      <c r="I76" s="28" t="n">
        <v>2088.8627</v>
      </c>
      <c r="J76" s="39" t="n">
        <v>-1592.5389</v>
      </c>
      <c r="K76" s="29" t="n">
        <v>-0.432590375361384</v>
      </c>
      <c r="L76" s="30" t="n">
        <v>297</v>
      </c>
      <c r="M76" s="23"/>
      <c r="N76" s="2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1.25" hidden="false" customHeight="true" outlineLevel="0" collapsed="false">
      <c r="A77" s="25" t="s">
        <v>82</v>
      </c>
      <c r="B77" s="26"/>
      <c r="C77" s="26" t="s">
        <v>78</v>
      </c>
      <c r="D77" s="27" t="n">
        <v>5115</v>
      </c>
      <c r="E77" s="27" t="n">
        <v>5268</v>
      </c>
      <c r="F77" s="39" t="n">
        <v>5009</v>
      </c>
      <c r="G77" s="39" t="n">
        <v>4905</v>
      </c>
      <c r="H77" s="39" t="n">
        <v>5037.3149</v>
      </c>
      <c r="I77" s="28" t="n">
        <v>2216.4197</v>
      </c>
      <c r="J77" s="39" t="n">
        <v>-2820.8952</v>
      </c>
      <c r="K77" s="29" t="n">
        <v>-0.559999772894881</v>
      </c>
      <c r="L77" s="30" t="n">
        <v>287</v>
      </c>
      <c r="M77" s="23"/>
      <c r="N77" s="2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1.25" hidden="false" customHeight="true" outlineLevel="0" collapsed="false">
      <c r="A78" s="25" t="s">
        <v>83</v>
      </c>
      <c r="B78" s="26" t="n">
        <v>10</v>
      </c>
      <c r="C78" s="26" t="s">
        <v>78</v>
      </c>
      <c r="D78" s="27" t="n">
        <v>4223</v>
      </c>
      <c r="E78" s="27" t="n">
        <v>1348</v>
      </c>
      <c r="F78" s="39" t="n">
        <v>2139</v>
      </c>
      <c r="G78" s="39" t="n">
        <v>3514</v>
      </c>
      <c r="H78" s="39" t="n">
        <v>3692.1969</v>
      </c>
      <c r="I78" s="28" t="n">
        <v>1550.6392</v>
      </c>
      <c r="J78" s="39" t="n">
        <v>-2141.5577</v>
      </c>
      <c r="K78" s="29" t="n">
        <v>-0.58002261472025</v>
      </c>
      <c r="L78" s="30" t="n">
        <v>346</v>
      </c>
      <c r="M78" s="23"/>
      <c r="N78" s="2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1.25" hidden="false" customHeight="true" outlineLevel="0" collapsed="false">
      <c r="A79" s="25" t="s">
        <v>84</v>
      </c>
      <c r="B79" s="26"/>
      <c r="C79" s="26" t="s">
        <v>78</v>
      </c>
      <c r="D79" s="27" t="n">
        <v>4886</v>
      </c>
      <c r="E79" s="27" t="n">
        <v>6507</v>
      </c>
      <c r="F79" s="39" t="n">
        <v>5790</v>
      </c>
      <c r="G79" s="39" t="n">
        <v>5083</v>
      </c>
      <c r="H79" s="39" t="n">
        <v>4876.9528</v>
      </c>
      <c r="I79" s="28" t="n">
        <v>1940.2941</v>
      </c>
      <c r="J79" s="39" t="n">
        <v>-2936.6587</v>
      </c>
      <c r="K79" s="29" t="n">
        <v>-0.602150322225796</v>
      </c>
      <c r="L79" s="30" t="n">
        <v>311</v>
      </c>
      <c r="M79" s="23"/>
      <c r="N79" s="2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1.25" hidden="false" customHeight="true" outlineLevel="0" collapsed="false">
      <c r="A80" s="25" t="s">
        <v>85</v>
      </c>
      <c r="B80" s="26"/>
      <c r="C80" s="26" t="s">
        <v>78</v>
      </c>
      <c r="D80" s="27" t="n">
        <v>3847</v>
      </c>
      <c r="E80" s="27" t="n">
        <v>3788</v>
      </c>
      <c r="F80" s="39" t="n">
        <v>4547</v>
      </c>
      <c r="G80" s="39" t="n">
        <v>3755</v>
      </c>
      <c r="H80" s="39" t="n">
        <v>3738.0354</v>
      </c>
      <c r="I80" s="28" t="n">
        <v>1617.9373</v>
      </c>
      <c r="J80" s="39" t="n">
        <v>-2120.0981</v>
      </c>
      <c r="K80" s="29" t="n">
        <v>-0.567169080314221</v>
      </c>
      <c r="L80" s="30" t="n">
        <v>340</v>
      </c>
      <c r="M80" s="23"/>
      <c r="N80" s="2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1.25" hidden="false" customHeight="true" outlineLevel="0" collapsed="false">
      <c r="A81" s="25" t="s">
        <v>86</v>
      </c>
      <c r="B81" s="26"/>
      <c r="C81" s="26" t="s">
        <v>78</v>
      </c>
      <c r="D81" s="27" t="n">
        <v>12810</v>
      </c>
      <c r="E81" s="27" t="n">
        <v>13180</v>
      </c>
      <c r="F81" s="39" t="n">
        <v>13894</v>
      </c>
      <c r="G81" s="39" t="n">
        <v>13493</v>
      </c>
      <c r="H81" s="39" t="n">
        <v>13341.8701</v>
      </c>
      <c r="I81" s="28" t="n">
        <v>6008.3255</v>
      </c>
      <c r="J81" s="39" t="n">
        <v>-7333.5446</v>
      </c>
      <c r="K81" s="29" t="n">
        <v>-0.549663918553667</v>
      </c>
      <c r="L81" s="30" t="n">
        <v>88</v>
      </c>
      <c r="M81" s="23"/>
      <c r="N81" s="23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1.25" hidden="false" customHeight="true" outlineLevel="0" collapsed="false">
      <c r="A82" s="25" t="s">
        <v>87</v>
      </c>
      <c r="B82" s="26"/>
      <c r="C82" s="26" t="s">
        <v>78</v>
      </c>
      <c r="D82" s="27" t="n">
        <v>13126</v>
      </c>
      <c r="E82" s="27" t="n">
        <v>13116</v>
      </c>
      <c r="F82" s="39" t="n">
        <v>13962</v>
      </c>
      <c r="G82" s="39" t="n">
        <v>12560</v>
      </c>
      <c r="H82" s="39" t="n">
        <v>12562.6378</v>
      </c>
      <c r="I82" s="28" t="n">
        <v>4784.8549</v>
      </c>
      <c r="J82" s="39" t="n">
        <v>-7777.7829</v>
      </c>
      <c r="K82" s="29" t="n">
        <v>-0.619120205789902</v>
      </c>
      <c r="L82" s="30" t="n">
        <v>125</v>
      </c>
      <c r="M82" s="23"/>
      <c r="N82" s="2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1.25" hidden="false" customHeight="true" outlineLevel="0" collapsed="false">
      <c r="A83" s="25" t="s">
        <v>88</v>
      </c>
      <c r="B83" s="26"/>
      <c r="C83" s="26" t="s">
        <v>78</v>
      </c>
      <c r="D83" s="27" t="n">
        <v>7265</v>
      </c>
      <c r="E83" s="27" t="n">
        <v>7055</v>
      </c>
      <c r="F83" s="39" t="n">
        <v>7877</v>
      </c>
      <c r="G83" s="39" t="n">
        <v>7205</v>
      </c>
      <c r="H83" s="39" t="n">
        <v>7755.0591</v>
      </c>
      <c r="I83" s="28" t="n">
        <v>3370.8863</v>
      </c>
      <c r="J83" s="39" t="n">
        <v>-4384.1728</v>
      </c>
      <c r="K83" s="29" t="n">
        <v>-0.565330675558617</v>
      </c>
      <c r="L83" s="30" t="n">
        <v>190</v>
      </c>
      <c r="M83" s="23"/>
      <c r="N83" s="2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1.25" hidden="false" customHeight="true" outlineLevel="0" collapsed="false">
      <c r="A84" s="25" t="s">
        <v>89</v>
      </c>
      <c r="B84" s="26"/>
      <c r="C84" s="26" t="s">
        <v>78</v>
      </c>
      <c r="D84" s="27" t="n">
        <v>3220</v>
      </c>
      <c r="E84" s="27" t="n">
        <v>3336</v>
      </c>
      <c r="F84" s="39" t="n">
        <v>3236</v>
      </c>
      <c r="G84" s="39" t="n">
        <v>3195</v>
      </c>
      <c r="H84" s="39" t="n">
        <v>3246.4606</v>
      </c>
      <c r="I84" s="28" t="n">
        <v>1722.4666</v>
      </c>
      <c r="J84" s="39" t="n">
        <v>-1523.994</v>
      </c>
      <c r="K84" s="29" t="n">
        <v>-0.469432464389064</v>
      </c>
      <c r="L84" s="30" t="n">
        <v>331</v>
      </c>
      <c r="M84" s="23"/>
      <c r="N84" s="23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1.25" hidden="false" customHeight="true" outlineLevel="0" collapsed="false">
      <c r="A85" s="25" t="s">
        <v>90</v>
      </c>
      <c r="B85" s="26" t="n">
        <v>11</v>
      </c>
      <c r="C85" s="26" t="s">
        <v>78</v>
      </c>
      <c r="D85" s="27" t="n">
        <v>7458</v>
      </c>
      <c r="E85" s="27" t="n">
        <v>7386</v>
      </c>
      <c r="F85" s="39" t="n">
        <v>3788</v>
      </c>
      <c r="G85" s="39" t="n">
        <v>7565</v>
      </c>
      <c r="H85" s="39" t="n">
        <v>8811.6968</v>
      </c>
      <c r="I85" s="28" t="n">
        <v>4286.0826</v>
      </c>
      <c r="J85" s="39" t="n">
        <v>-4525.6142</v>
      </c>
      <c r="K85" s="29" t="n">
        <v>-0.513591684180509</v>
      </c>
      <c r="L85" s="30" t="n">
        <v>147</v>
      </c>
      <c r="M85" s="23"/>
      <c r="N85" s="2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1.25" hidden="false" customHeight="true" outlineLevel="0" collapsed="false">
      <c r="A86" s="25" t="s">
        <v>91</v>
      </c>
      <c r="B86" s="26"/>
      <c r="C86" s="26" t="s">
        <v>78</v>
      </c>
      <c r="D86" s="27" t="n">
        <v>2002</v>
      </c>
      <c r="E86" s="27" t="n">
        <v>2223</v>
      </c>
      <c r="F86" s="39" t="n">
        <v>2106</v>
      </c>
      <c r="G86" s="39" t="n">
        <v>2185</v>
      </c>
      <c r="H86" s="39" t="n">
        <v>2141.4409</v>
      </c>
      <c r="I86" s="28" t="n">
        <v>1095.4824</v>
      </c>
      <c r="J86" s="39" t="n">
        <v>-1045.9585</v>
      </c>
      <c r="K86" s="29" t="n">
        <v>-0.488436781047751</v>
      </c>
      <c r="L86" s="30" t="n">
        <v>391</v>
      </c>
      <c r="M86" s="23"/>
      <c r="N86" s="2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1.25" hidden="false" customHeight="true" outlineLevel="0" collapsed="false">
      <c r="A87" s="25" t="s">
        <v>92</v>
      </c>
      <c r="B87" s="26"/>
      <c r="C87" s="26" t="s">
        <v>78</v>
      </c>
      <c r="D87" s="27" t="n">
        <v>13048</v>
      </c>
      <c r="E87" s="27" t="n">
        <v>13144</v>
      </c>
      <c r="F87" s="39" t="n">
        <v>16759</v>
      </c>
      <c r="G87" s="39" t="n">
        <v>12301</v>
      </c>
      <c r="H87" s="39" t="n">
        <v>11240.0787</v>
      </c>
      <c r="I87" s="28" t="n">
        <v>5158.4668</v>
      </c>
      <c r="J87" s="39" t="n">
        <v>-6081.6119</v>
      </c>
      <c r="K87" s="29" t="n">
        <v>-0.541064885960274</v>
      </c>
      <c r="L87" s="30" t="n">
        <v>116</v>
      </c>
      <c r="M87" s="23"/>
      <c r="N87" s="2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1.25" hidden="false" customHeight="true" outlineLevel="0" collapsed="false">
      <c r="A88" s="25" t="s">
        <v>93</v>
      </c>
      <c r="B88" s="26"/>
      <c r="C88" s="26" t="s">
        <v>78</v>
      </c>
      <c r="D88" s="27" t="n">
        <v>9641</v>
      </c>
      <c r="E88" s="27" t="n">
        <v>9731</v>
      </c>
      <c r="F88" s="39" t="n">
        <v>10270</v>
      </c>
      <c r="G88" s="39" t="n">
        <v>10210</v>
      </c>
      <c r="H88" s="39" t="n">
        <v>10208.8189</v>
      </c>
      <c r="I88" s="28" t="n">
        <v>3282.0001</v>
      </c>
      <c r="J88" s="39" t="n">
        <v>-6926.8188</v>
      </c>
      <c r="K88" s="29" t="n">
        <v>-0.678513241135074</v>
      </c>
      <c r="L88" s="30" t="n">
        <v>197</v>
      </c>
      <c r="M88" s="23"/>
      <c r="N88" s="2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1.25" hidden="false" customHeight="true" outlineLevel="0" collapsed="false">
      <c r="A89" s="25" t="s">
        <v>94</v>
      </c>
      <c r="B89" s="26"/>
      <c r="C89" s="26" t="s">
        <v>78</v>
      </c>
      <c r="D89" s="27" t="n">
        <v>12049</v>
      </c>
      <c r="E89" s="27" t="n">
        <v>11897</v>
      </c>
      <c r="F89" s="39" t="n">
        <v>11801</v>
      </c>
      <c r="G89" s="39" t="n">
        <v>11636</v>
      </c>
      <c r="H89" s="39" t="n">
        <v>11880.0984</v>
      </c>
      <c r="I89" s="28" t="n">
        <v>4223.7647</v>
      </c>
      <c r="J89" s="39" t="n">
        <v>-7656.3337</v>
      </c>
      <c r="K89" s="29" t="n">
        <v>-0.644467195658918</v>
      </c>
      <c r="L89" s="30" t="n">
        <v>152</v>
      </c>
      <c r="M89" s="23"/>
      <c r="N89" s="2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1.25" hidden="false" customHeight="true" outlineLevel="0" collapsed="false">
      <c r="A90" s="25" t="s">
        <v>95</v>
      </c>
      <c r="B90" s="26"/>
      <c r="C90" s="26" t="s">
        <v>78</v>
      </c>
      <c r="D90" s="27" t="n">
        <v>4802</v>
      </c>
      <c r="E90" s="27" t="n">
        <v>6501</v>
      </c>
      <c r="F90" s="39" t="n">
        <v>5905</v>
      </c>
      <c r="G90" s="39" t="n">
        <v>5607</v>
      </c>
      <c r="H90" s="39" t="n">
        <v>5499.3543</v>
      </c>
      <c r="I90" s="28" t="n">
        <v>2280.094</v>
      </c>
      <c r="J90" s="39" t="n">
        <v>-3219.2603</v>
      </c>
      <c r="K90" s="29" t="n">
        <v>-0.585388779188131</v>
      </c>
      <c r="L90" s="30" t="n">
        <v>278</v>
      </c>
      <c r="M90" s="23"/>
      <c r="N90" s="2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1.25" hidden="false" customHeight="true" outlineLevel="0" collapsed="false">
      <c r="A91" s="25" t="s">
        <v>96</v>
      </c>
      <c r="B91" s="26"/>
      <c r="C91" s="26" t="s">
        <v>78</v>
      </c>
      <c r="D91" s="27" t="n">
        <v>5608</v>
      </c>
      <c r="E91" s="27" t="n">
        <v>5720</v>
      </c>
      <c r="F91" s="39" t="n">
        <v>6746</v>
      </c>
      <c r="G91" s="39" t="n">
        <v>5612</v>
      </c>
      <c r="H91" s="39" t="n">
        <v>5594.874</v>
      </c>
      <c r="I91" s="28" t="n">
        <v>2264.639</v>
      </c>
      <c r="J91" s="39" t="n">
        <v>-3330.235</v>
      </c>
      <c r="K91" s="29" t="n">
        <v>-0.595229669157876</v>
      </c>
      <c r="L91" s="30" t="n">
        <v>282</v>
      </c>
      <c r="M91" s="23"/>
      <c r="N91" s="2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1.25" hidden="false" customHeight="true" outlineLevel="0" collapsed="false">
      <c r="A92" s="25" t="s">
        <v>97</v>
      </c>
      <c r="B92" s="26"/>
      <c r="C92" s="26" t="s">
        <v>78</v>
      </c>
      <c r="D92" s="27" t="n">
        <v>6755</v>
      </c>
      <c r="E92" s="27" t="n">
        <v>6973</v>
      </c>
      <c r="F92" s="39" t="n">
        <v>6565</v>
      </c>
      <c r="G92" s="39" t="n">
        <v>6177</v>
      </c>
      <c r="H92" s="39" t="n">
        <v>6224.8779</v>
      </c>
      <c r="I92" s="28" t="n">
        <v>2604.9687</v>
      </c>
      <c r="J92" s="39" t="n">
        <v>-3619.9092</v>
      </c>
      <c r="K92" s="29" t="n">
        <v>-0.581522924329166</v>
      </c>
      <c r="L92" s="30" t="n">
        <v>247</v>
      </c>
      <c r="M92" s="23"/>
      <c r="N92" s="2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1.25" hidden="false" customHeight="true" outlineLevel="0" collapsed="false">
      <c r="A93" s="25" t="s">
        <v>98</v>
      </c>
      <c r="B93" s="26"/>
      <c r="C93" s="26" t="s">
        <v>78</v>
      </c>
      <c r="D93" s="27" t="n">
        <v>11430</v>
      </c>
      <c r="E93" s="27" t="n">
        <v>14201</v>
      </c>
      <c r="F93" s="39" t="n">
        <v>12514</v>
      </c>
      <c r="G93" s="39" t="n">
        <v>11474</v>
      </c>
      <c r="H93" s="39" t="n">
        <v>11607.7756</v>
      </c>
      <c r="I93" s="28" t="n">
        <v>4295.8941</v>
      </c>
      <c r="J93" s="39" t="n">
        <v>-7311.8815</v>
      </c>
      <c r="K93" s="29" t="n">
        <v>-0.629912375287475</v>
      </c>
      <c r="L93" s="30" t="n">
        <v>146</v>
      </c>
      <c r="M93" s="23"/>
      <c r="N93" s="2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1.25" hidden="false" customHeight="true" outlineLevel="0" collapsed="false">
      <c r="A94" s="25" t="s">
        <v>99</v>
      </c>
      <c r="B94" s="26" t="n">
        <v>12</v>
      </c>
      <c r="C94" s="26" t="s">
        <v>78</v>
      </c>
      <c r="D94" s="27" t="n">
        <v>2718</v>
      </c>
      <c r="E94" s="27" t="n">
        <v>1298</v>
      </c>
      <c r="F94" s="39" t="n">
        <v>1534</v>
      </c>
      <c r="G94" s="39" t="n">
        <v>1928</v>
      </c>
      <c r="H94" s="39" t="n">
        <v>2224.315</v>
      </c>
      <c r="I94" s="28" t="n">
        <v>1094.7843</v>
      </c>
      <c r="J94" s="39" t="n">
        <v>-1129.5307</v>
      </c>
      <c r="K94" s="29" t="n">
        <v>-0.507810584382158</v>
      </c>
      <c r="L94" s="30" t="n">
        <v>392</v>
      </c>
      <c r="M94" s="23"/>
      <c r="N94" s="2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1.25" hidden="false" customHeight="true" outlineLevel="0" collapsed="false">
      <c r="A95" s="25" t="s">
        <v>100</v>
      </c>
      <c r="B95" s="26"/>
      <c r="C95" s="26" t="s">
        <v>78</v>
      </c>
      <c r="D95" s="27" t="n">
        <v>11963</v>
      </c>
      <c r="E95" s="27" t="n">
        <v>12078</v>
      </c>
      <c r="F95" s="39" t="n">
        <v>11742</v>
      </c>
      <c r="G95" s="39" t="n">
        <v>11338</v>
      </c>
      <c r="H95" s="39" t="n">
        <v>11233.063</v>
      </c>
      <c r="I95" s="28" t="n">
        <v>4890.2393</v>
      </c>
      <c r="J95" s="39" t="n">
        <v>-6342.8237</v>
      </c>
      <c r="K95" s="29" t="n">
        <v>-0.564656647968591</v>
      </c>
      <c r="L95" s="30" t="n">
        <v>121</v>
      </c>
      <c r="M95" s="23"/>
      <c r="N95" s="2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1.25" hidden="false" customHeight="true" outlineLevel="0" collapsed="false">
      <c r="A96" s="25" t="s">
        <v>101</v>
      </c>
      <c r="B96" s="26"/>
      <c r="C96" s="26" t="s">
        <v>78</v>
      </c>
      <c r="D96" s="27" t="n">
        <v>5856</v>
      </c>
      <c r="E96" s="27" t="n">
        <v>5867</v>
      </c>
      <c r="F96" s="39" t="n">
        <v>5471</v>
      </c>
      <c r="G96" s="39" t="n">
        <v>5344</v>
      </c>
      <c r="H96" s="39" t="n">
        <v>5406.4646</v>
      </c>
      <c r="I96" s="28" t="n">
        <v>2522.2862</v>
      </c>
      <c r="J96" s="39" t="n">
        <v>-2884.1784</v>
      </c>
      <c r="K96" s="29" t="n">
        <v>-0.533468470319772</v>
      </c>
      <c r="L96" s="30" t="n">
        <v>255</v>
      </c>
      <c r="M96" s="23"/>
      <c r="N96" s="23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1.25" hidden="false" customHeight="true" outlineLevel="0" collapsed="false">
      <c r="A97" s="25" t="s">
        <v>102</v>
      </c>
      <c r="B97" s="26"/>
      <c r="C97" s="26" t="s">
        <v>78</v>
      </c>
      <c r="D97" s="27" t="n">
        <v>2520</v>
      </c>
      <c r="E97" s="27" t="n">
        <v>2585</v>
      </c>
      <c r="F97" s="39" t="n">
        <v>2424</v>
      </c>
      <c r="G97" s="39" t="n">
        <v>2147</v>
      </c>
      <c r="H97" s="39" t="n">
        <v>2088.689</v>
      </c>
      <c r="I97" s="28" t="n">
        <v>1068.2353</v>
      </c>
      <c r="J97" s="39" t="n">
        <v>-1020.4537</v>
      </c>
      <c r="K97" s="29" t="n">
        <v>-0.488561820357171</v>
      </c>
      <c r="L97" s="30" t="n">
        <v>394</v>
      </c>
      <c r="M97" s="23"/>
      <c r="N97" s="2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1.25" hidden="false" customHeight="true" outlineLevel="0" collapsed="false">
      <c r="A98" s="25" t="s">
        <v>103</v>
      </c>
      <c r="B98" s="26" t="n">
        <v>13</v>
      </c>
      <c r="C98" s="26" t="s">
        <v>78</v>
      </c>
      <c r="D98" s="27" t="n">
        <v>1384</v>
      </c>
      <c r="E98" s="27" t="n">
        <v>1455</v>
      </c>
      <c r="F98" s="39" t="n">
        <v>1821</v>
      </c>
      <c r="G98" s="39" t="n">
        <v>1842</v>
      </c>
      <c r="H98" s="39" t="n">
        <v>1592.8386</v>
      </c>
      <c r="I98" s="28" t="n">
        <v>771.9609</v>
      </c>
      <c r="J98" s="39" t="n">
        <v>-820.8777</v>
      </c>
      <c r="K98" s="29" t="n">
        <v>-0.515355228081489</v>
      </c>
      <c r="L98" s="30" t="n">
        <v>408</v>
      </c>
      <c r="M98" s="23"/>
      <c r="N98" s="2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1.25" hidden="false" customHeight="true" outlineLevel="0" collapsed="false">
      <c r="A99" s="25" t="s">
        <v>104</v>
      </c>
      <c r="B99" s="26"/>
      <c r="C99" s="26" t="s">
        <v>78</v>
      </c>
      <c r="D99" s="27" t="n">
        <v>42231</v>
      </c>
      <c r="E99" s="27" t="n">
        <v>42711</v>
      </c>
      <c r="F99" s="39" t="n">
        <v>42095</v>
      </c>
      <c r="G99" s="39" t="n">
        <v>43211</v>
      </c>
      <c r="H99" s="39" t="n">
        <v>43498.3268</v>
      </c>
      <c r="I99" s="28" t="n">
        <v>16598.8667</v>
      </c>
      <c r="J99" s="39" t="n">
        <v>-26899.4601</v>
      </c>
      <c r="K99" s="29" t="n">
        <v>-0.618402179552341</v>
      </c>
      <c r="L99" s="30" t="n">
        <v>16</v>
      </c>
      <c r="M99" s="23"/>
      <c r="N99" s="2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1.25" hidden="false" customHeight="true" outlineLevel="0" collapsed="false">
      <c r="A100" s="25" t="s">
        <v>105</v>
      </c>
      <c r="B100" s="26"/>
      <c r="C100" s="26" t="s">
        <v>78</v>
      </c>
      <c r="D100" s="27" t="n">
        <v>2994</v>
      </c>
      <c r="E100" s="27" t="n">
        <v>3183</v>
      </c>
      <c r="F100" s="39" t="n">
        <v>3329</v>
      </c>
      <c r="G100" s="39" t="n">
        <v>3418</v>
      </c>
      <c r="H100" s="39" t="n">
        <v>3353.811</v>
      </c>
      <c r="I100" s="28" t="n">
        <v>1281.8274</v>
      </c>
      <c r="J100" s="39" t="n">
        <v>-2071.9836</v>
      </c>
      <c r="K100" s="29" t="n">
        <v>-0.617799750790966</v>
      </c>
      <c r="L100" s="30" t="n">
        <v>375</v>
      </c>
      <c r="M100" s="23"/>
      <c r="N100" s="2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1.25" hidden="false" customHeight="true" outlineLevel="0" collapsed="false">
      <c r="A101" s="25" t="s">
        <v>106</v>
      </c>
      <c r="B101" s="26" t="n">
        <v>14</v>
      </c>
      <c r="C101" s="26" t="s">
        <v>78</v>
      </c>
      <c r="D101" s="27" t="n">
        <v>2235</v>
      </c>
      <c r="E101" s="27" t="n">
        <v>1962</v>
      </c>
      <c r="F101" s="39" t="n">
        <v>1111</v>
      </c>
      <c r="G101" s="39" t="n">
        <v>1096</v>
      </c>
      <c r="H101" s="39" t="n">
        <v>1987.748</v>
      </c>
      <c r="I101" s="28" t="n">
        <v>922.3765</v>
      </c>
      <c r="J101" s="39" t="n">
        <v>-1065.3715</v>
      </c>
      <c r="K101" s="29" t="n">
        <v>-0.5359690966863</v>
      </c>
      <c r="L101" s="30" t="n">
        <v>403</v>
      </c>
      <c r="M101" s="23"/>
      <c r="N101" s="2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1.25" hidden="false" customHeight="true" outlineLevel="0" collapsed="false">
      <c r="A102" s="25" t="s">
        <v>107</v>
      </c>
      <c r="B102" s="26"/>
      <c r="C102" s="26" t="s">
        <v>78</v>
      </c>
      <c r="D102" s="27" t="n">
        <v>6009</v>
      </c>
      <c r="E102" s="27" t="n">
        <v>6136</v>
      </c>
      <c r="F102" s="39" t="n">
        <v>6154</v>
      </c>
      <c r="G102" s="39" t="n">
        <v>6058</v>
      </c>
      <c r="H102" s="39" t="n">
        <v>5826.1496</v>
      </c>
      <c r="I102" s="28" t="n">
        <v>2565.2314</v>
      </c>
      <c r="J102" s="39" t="n">
        <v>-3260.9182</v>
      </c>
      <c r="K102" s="29" t="n">
        <v>-0.55970382222935</v>
      </c>
      <c r="L102" s="30" t="n">
        <v>251</v>
      </c>
      <c r="M102" s="23"/>
      <c r="N102" s="23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1.25" hidden="false" customHeight="true" outlineLevel="0" collapsed="false">
      <c r="A103" s="25" t="s">
        <v>108</v>
      </c>
      <c r="B103" s="26"/>
      <c r="C103" s="26" t="s">
        <v>78</v>
      </c>
      <c r="D103" s="27" t="n">
        <v>5869</v>
      </c>
      <c r="E103" s="27" t="n">
        <v>6052</v>
      </c>
      <c r="F103" s="39" t="n">
        <v>6094</v>
      </c>
      <c r="G103" s="39" t="n">
        <v>6001</v>
      </c>
      <c r="H103" s="39" t="n">
        <v>5678.1181</v>
      </c>
      <c r="I103" s="28" t="n">
        <v>2502.5294</v>
      </c>
      <c r="J103" s="39" t="n">
        <v>-3175.5887</v>
      </c>
      <c r="K103" s="29" t="n">
        <v>-0.559267814454229</v>
      </c>
      <c r="L103" s="30" t="n">
        <v>258</v>
      </c>
      <c r="M103" s="23"/>
      <c r="N103" s="23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1.25" hidden="false" customHeight="true" outlineLevel="0" collapsed="false">
      <c r="A104" s="25" t="s">
        <v>109</v>
      </c>
      <c r="B104" s="26" t="n">
        <v>15</v>
      </c>
      <c r="C104" s="26" t="s">
        <v>78</v>
      </c>
      <c r="D104" s="27" t="n">
        <v>3410</v>
      </c>
      <c r="E104" s="27" t="n">
        <v>3187</v>
      </c>
      <c r="F104" s="39" t="n">
        <v>2217</v>
      </c>
      <c r="G104" s="39" t="n">
        <v>2087</v>
      </c>
      <c r="H104" s="39" t="n">
        <v>2961.3386</v>
      </c>
      <c r="I104" s="28" t="n">
        <v>1388.6351</v>
      </c>
      <c r="J104" s="39" t="n">
        <v>-1572.7035</v>
      </c>
      <c r="K104" s="29" t="n">
        <v>-0.531078580477086</v>
      </c>
      <c r="L104" s="30" t="n">
        <v>365</v>
      </c>
      <c r="M104" s="23"/>
      <c r="N104" s="2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1.25" hidden="false" customHeight="true" outlineLevel="0" collapsed="false">
      <c r="A105" s="25" t="s">
        <v>110</v>
      </c>
      <c r="B105" s="26" t="n">
        <v>16</v>
      </c>
      <c r="C105" s="26" t="s">
        <v>78</v>
      </c>
      <c r="D105" s="27" t="n">
        <v>2804</v>
      </c>
      <c r="E105" s="27" t="n">
        <v>2688</v>
      </c>
      <c r="F105" s="39" t="n">
        <v>1821</v>
      </c>
      <c r="G105" s="39" t="n">
        <v>1710</v>
      </c>
      <c r="H105" s="39" t="n">
        <v>2462.8386</v>
      </c>
      <c r="I105" s="28" t="n">
        <v>1164.7374</v>
      </c>
      <c r="J105" s="39" t="n">
        <v>-1298.1012</v>
      </c>
      <c r="K105" s="29" t="n">
        <v>-0.527075221250796</v>
      </c>
      <c r="L105" s="30" t="n">
        <v>385</v>
      </c>
      <c r="M105" s="23"/>
      <c r="N105" s="2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1.25" hidden="false" customHeight="true" outlineLevel="0" collapsed="false">
      <c r="A106" s="25" t="s">
        <v>111</v>
      </c>
      <c r="B106" s="26" t="n">
        <v>17</v>
      </c>
      <c r="C106" s="26" t="s">
        <v>78</v>
      </c>
      <c r="D106" s="27" t="n">
        <v>2439</v>
      </c>
      <c r="E106" s="27" t="n">
        <v>2578</v>
      </c>
      <c r="F106" s="39" t="n">
        <v>1276</v>
      </c>
      <c r="G106" s="39" t="n">
        <v>1042</v>
      </c>
      <c r="H106" s="39" t="n">
        <v>1838.4134</v>
      </c>
      <c r="I106" s="28" t="n">
        <v>863.0941</v>
      </c>
      <c r="J106" s="39" t="n">
        <v>-975.3193</v>
      </c>
      <c r="K106" s="29" t="n">
        <v>-0.530522297106842</v>
      </c>
      <c r="L106" s="30" t="n">
        <v>405</v>
      </c>
      <c r="M106" s="23"/>
      <c r="N106" s="23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1.25" hidden="false" customHeight="true" outlineLevel="0" collapsed="false">
      <c r="A107" s="25" t="s">
        <v>112</v>
      </c>
      <c r="B107" s="26" t="n">
        <v>18</v>
      </c>
      <c r="C107" s="26" t="s">
        <v>78</v>
      </c>
      <c r="D107" s="27" t="n">
        <v>3894</v>
      </c>
      <c r="E107" s="27" t="n">
        <v>1399</v>
      </c>
      <c r="F107" s="39" t="n">
        <v>2285</v>
      </c>
      <c r="G107" s="39" t="n">
        <v>2627</v>
      </c>
      <c r="H107" s="39" t="n">
        <v>3156.4173</v>
      </c>
      <c r="I107" s="28" t="n">
        <v>1529.6549</v>
      </c>
      <c r="J107" s="39" t="n">
        <v>-1626.7624</v>
      </c>
      <c r="K107" s="29" t="n">
        <v>-0.515382550970051</v>
      </c>
      <c r="L107" s="30" t="n">
        <v>348</v>
      </c>
      <c r="M107" s="23"/>
      <c r="N107" s="2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1.25" hidden="false" customHeight="true" outlineLevel="0" collapsed="false">
      <c r="A108" s="25" t="s">
        <v>113</v>
      </c>
      <c r="B108" s="26"/>
      <c r="C108" s="26" t="s">
        <v>78</v>
      </c>
      <c r="D108" s="27" t="n">
        <v>6975</v>
      </c>
      <c r="E108" s="27" t="n">
        <v>7384</v>
      </c>
      <c r="F108" s="39" t="n">
        <v>7391</v>
      </c>
      <c r="G108" s="39" t="n">
        <v>7323</v>
      </c>
      <c r="H108" s="39" t="n">
        <v>7261.5866</v>
      </c>
      <c r="I108" s="28" t="n">
        <v>3076.6236</v>
      </c>
      <c r="J108" s="39" t="n">
        <v>-4184.963</v>
      </c>
      <c r="K108" s="29" t="n">
        <v>-0.576315236672933</v>
      </c>
      <c r="L108" s="30" t="n">
        <v>212</v>
      </c>
      <c r="M108" s="23"/>
      <c r="N108" s="2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1.25" hidden="false" customHeight="true" outlineLevel="0" collapsed="false">
      <c r="A109" s="25" t="s">
        <v>114</v>
      </c>
      <c r="B109" s="26" t="n">
        <v>19</v>
      </c>
      <c r="C109" s="26" t="s">
        <v>78</v>
      </c>
      <c r="D109" s="27" t="n">
        <v>1928</v>
      </c>
      <c r="E109" s="27" t="n">
        <v>2424</v>
      </c>
      <c r="F109" s="39" t="n">
        <v>2508</v>
      </c>
      <c r="G109" s="39" t="n">
        <v>2662</v>
      </c>
      <c r="H109" s="39" t="n">
        <v>2529.7244</v>
      </c>
      <c r="I109" s="28" t="n">
        <v>1173.4547</v>
      </c>
      <c r="J109" s="39" t="n">
        <v>-1356.2697</v>
      </c>
      <c r="K109" s="29" t="n">
        <v>-0.536133382751101</v>
      </c>
      <c r="L109" s="30" t="n">
        <v>383</v>
      </c>
      <c r="M109" s="23"/>
      <c r="N109" s="2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1.25" hidden="false" customHeight="true" outlineLevel="0" collapsed="false">
      <c r="A110" s="25" t="s">
        <v>115</v>
      </c>
      <c r="B110" s="26"/>
      <c r="C110" s="26" t="s">
        <v>78</v>
      </c>
      <c r="D110" s="27" t="n">
        <v>2872</v>
      </c>
      <c r="E110" s="27" t="n">
        <v>3176</v>
      </c>
      <c r="F110" s="39" t="n">
        <v>2926</v>
      </c>
      <c r="G110" s="39" t="n">
        <v>2674</v>
      </c>
      <c r="H110" s="39" t="n">
        <v>2662.4173</v>
      </c>
      <c r="I110" s="28" t="n">
        <v>1116.7452</v>
      </c>
      <c r="J110" s="39" t="n">
        <v>-1545.6721</v>
      </c>
      <c r="K110" s="29" t="n">
        <v>-0.580552154615281</v>
      </c>
      <c r="L110" s="30" t="n">
        <v>388</v>
      </c>
      <c r="M110" s="23"/>
      <c r="N110" s="2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1.25" hidden="false" customHeight="true" outlineLevel="0" collapsed="false">
      <c r="A111" s="25" t="s">
        <v>116</v>
      </c>
      <c r="B111" s="26"/>
      <c r="C111" s="26" t="s">
        <v>78</v>
      </c>
      <c r="D111" s="27" t="n">
        <v>7501</v>
      </c>
      <c r="E111" s="27" t="n">
        <v>8069</v>
      </c>
      <c r="F111" s="39" t="n">
        <v>7837</v>
      </c>
      <c r="G111" s="39" t="n">
        <v>7719</v>
      </c>
      <c r="H111" s="39" t="n">
        <v>7723.3937</v>
      </c>
      <c r="I111" s="28" t="n">
        <v>3419.0001</v>
      </c>
      <c r="J111" s="39" t="n">
        <v>-4304.3936</v>
      </c>
      <c r="K111" s="29" t="n">
        <v>-0.557318941283545</v>
      </c>
      <c r="L111" s="30" t="n">
        <v>185</v>
      </c>
      <c r="M111" s="23"/>
      <c r="N111" s="2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1.25" hidden="false" customHeight="true" outlineLevel="0" collapsed="false">
      <c r="A112" s="25" t="s">
        <v>117</v>
      </c>
      <c r="B112" s="26" t="n">
        <v>20</v>
      </c>
      <c r="C112" s="26" t="s">
        <v>78</v>
      </c>
      <c r="D112" s="27" t="n">
        <v>1491</v>
      </c>
      <c r="E112" s="27" t="n">
        <v>1329</v>
      </c>
      <c r="F112" s="39" t="n">
        <v>729</v>
      </c>
      <c r="G112" s="39" t="n">
        <v>623</v>
      </c>
      <c r="H112" s="39" t="n">
        <v>1192.559</v>
      </c>
      <c r="I112" s="28" t="n">
        <v>575.7843</v>
      </c>
      <c r="J112" s="39" t="n">
        <v>-616.7747</v>
      </c>
      <c r="K112" s="29" t="n">
        <v>-0.517185900236382</v>
      </c>
      <c r="L112" s="30" t="n">
        <v>414</v>
      </c>
      <c r="M112" s="23"/>
      <c r="N112" s="2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1.25" hidden="false" customHeight="true" outlineLevel="0" collapsed="false">
      <c r="A113" s="25" t="s">
        <v>118</v>
      </c>
      <c r="B113" s="26"/>
      <c r="C113" s="26" t="s">
        <v>78</v>
      </c>
      <c r="D113" s="27" t="n">
        <v>7164</v>
      </c>
      <c r="E113" s="27" t="n">
        <v>10955</v>
      </c>
      <c r="F113" s="39" t="n">
        <v>9328</v>
      </c>
      <c r="G113" s="39" t="n">
        <v>7261</v>
      </c>
      <c r="H113" s="39" t="n">
        <v>6564.7205</v>
      </c>
      <c r="I113" s="28" t="n">
        <v>2880.7724</v>
      </c>
      <c r="J113" s="39" t="n">
        <v>-3683.9481</v>
      </c>
      <c r="K113" s="29" t="n">
        <v>-0.561173640218194</v>
      </c>
      <c r="L113" s="30" t="n">
        <v>225</v>
      </c>
      <c r="M113" s="23"/>
      <c r="N113" s="2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1.25" hidden="false" customHeight="true" outlineLevel="0" collapsed="false">
      <c r="A114" s="25" t="s">
        <v>119</v>
      </c>
      <c r="B114" s="26" t="n">
        <v>21</v>
      </c>
      <c r="C114" s="26" t="s">
        <v>78</v>
      </c>
      <c r="D114" s="27" t="n">
        <v>8379</v>
      </c>
      <c r="E114" s="27" t="n">
        <v>8415</v>
      </c>
      <c r="F114" s="39" t="n">
        <v>4173</v>
      </c>
      <c r="G114" s="39" t="n">
        <v>7236</v>
      </c>
      <c r="H114" s="39" t="n">
        <v>7676.7362</v>
      </c>
      <c r="I114" s="28" t="n">
        <v>3243.0155</v>
      </c>
      <c r="J114" s="39" t="n">
        <v>-4433.7207</v>
      </c>
      <c r="K114" s="29" t="n">
        <v>-0.577552827723844</v>
      </c>
      <c r="L114" s="30" t="n">
        <v>203</v>
      </c>
      <c r="M114" s="23"/>
      <c r="N114" s="2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1.25" hidden="false" customHeight="true" outlineLevel="0" collapsed="false">
      <c r="A115" s="25" t="s">
        <v>120</v>
      </c>
      <c r="B115" s="26"/>
      <c r="C115" s="26" t="s">
        <v>78</v>
      </c>
      <c r="D115" s="27" t="n">
        <v>6101</v>
      </c>
      <c r="E115" s="27" t="n">
        <v>6090</v>
      </c>
      <c r="F115" s="39" t="n">
        <v>5969</v>
      </c>
      <c r="G115" s="39" t="n">
        <v>5812</v>
      </c>
      <c r="H115" s="39" t="n">
        <v>5846.7638</v>
      </c>
      <c r="I115" s="28" t="n">
        <v>2418.204</v>
      </c>
      <c r="J115" s="39" t="n">
        <v>-3428.5598</v>
      </c>
      <c r="K115" s="29" t="n">
        <v>-0.586402994422316</v>
      </c>
      <c r="L115" s="30" t="n">
        <v>266</v>
      </c>
      <c r="M115" s="23"/>
      <c r="N115" s="2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1.25" hidden="false" customHeight="true" outlineLevel="0" collapsed="false">
      <c r="A116" s="25" t="s">
        <v>121</v>
      </c>
      <c r="B116" s="26"/>
      <c r="C116" s="26" t="s">
        <v>78</v>
      </c>
      <c r="D116" s="27" t="n">
        <v>27132</v>
      </c>
      <c r="E116" s="27" t="n">
        <v>27486</v>
      </c>
      <c r="F116" s="39" t="n">
        <v>27783</v>
      </c>
      <c r="G116" s="39" t="n">
        <v>26603</v>
      </c>
      <c r="H116" s="39" t="n">
        <v>25157.7795</v>
      </c>
      <c r="I116" s="28" t="n">
        <v>8679.3018</v>
      </c>
      <c r="J116" s="39" t="n">
        <v>-16478.4777</v>
      </c>
      <c r="K116" s="29" t="n">
        <v>-0.655005251953973</v>
      </c>
      <c r="L116" s="30" t="n">
        <v>52</v>
      </c>
      <c r="M116" s="23"/>
      <c r="N116" s="2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1.25" hidden="false" customHeight="true" outlineLevel="0" collapsed="false">
      <c r="A117" s="25" t="s">
        <v>122</v>
      </c>
      <c r="B117" s="26"/>
      <c r="C117" s="26" t="s">
        <v>78</v>
      </c>
      <c r="D117" s="27" t="n">
        <v>8197</v>
      </c>
      <c r="E117" s="27" t="n">
        <v>8487</v>
      </c>
      <c r="F117" s="39" t="n">
        <v>8741</v>
      </c>
      <c r="G117" s="39" t="n">
        <v>8821</v>
      </c>
      <c r="H117" s="39" t="n">
        <v>8865.6693</v>
      </c>
      <c r="I117" s="28" t="n">
        <v>3288.537</v>
      </c>
      <c r="J117" s="39" t="n">
        <v>-5577.1323</v>
      </c>
      <c r="K117" s="29" t="n">
        <v>-0.629070644446438</v>
      </c>
      <c r="L117" s="30" t="n">
        <v>195</v>
      </c>
      <c r="M117" s="23"/>
      <c r="N117" s="2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1.25" hidden="false" customHeight="true" outlineLevel="0" collapsed="false">
      <c r="A118" s="25" t="s">
        <v>123</v>
      </c>
      <c r="B118" s="26"/>
      <c r="C118" s="26" t="s">
        <v>78</v>
      </c>
      <c r="D118" s="27" t="n">
        <v>3823</v>
      </c>
      <c r="E118" s="27" t="n">
        <v>3884</v>
      </c>
      <c r="F118" s="39" t="n">
        <v>3853</v>
      </c>
      <c r="G118" s="39" t="n">
        <v>3653</v>
      </c>
      <c r="H118" s="39" t="n">
        <v>3857.0669</v>
      </c>
      <c r="I118" s="28" t="n">
        <v>1326.0901</v>
      </c>
      <c r="J118" s="39" t="n">
        <v>-2530.9768</v>
      </c>
      <c r="K118" s="29" t="n">
        <v>-0.65619209249391</v>
      </c>
      <c r="L118" s="30" t="n">
        <v>369</v>
      </c>
      <c r="M118" s="23"/>
      <c r="N118" s="2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1.25" hidden="false" customHeight="true" outlineLevel="0" collapsed="false">
      <c r="A119" s="25" t="s">
        <v>124</v>
      </c>
      <c r="B119" s="26"/>
      <c r="C119" s="26" t="s">
        <v>78</v>
      </c>
      <c r="D119" s="27" t="n">
        <v>11548</v>
      </c>
      <c r="E119" s="27" t="n">
        <v>11529</v>
      </c>
      <c r="F119" s="39" t="n">
        <v>11306</v>
      </c>
      <c r="G119" s="39" t="n">
        <v>11174</v>
      </c>
      <c r="H119" s="39" t="n">
        <v>11309.5</v>
      </c>
      <c r="I119" s="28" t="n">
        <v>3865.4507</v>
      </c>
      <c r="J119" s="39" t="n">
        <v>-7444.0493</v>
      </c>
      <c r="K119" s="29" t="n">
        <v>-0.65821206065697</v>
      </c>
      <c r="L119" s="30" t="n">
        <v>173</v>
      </c>
      <c r="M119" s="23"/>
      <c r="N119" s="2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1.25" hidden="false" customHeight="true" outlineLevel="0" collapsed="false">
      <c r="A120" s="25" t="s">
        <v>125</v>
      </c>
      <c r="B120" s="26"/>
      <c r="C120" s="26" t="s">
        <v>78</v>
      </c>
      <c r="D120" s="27" t="n">
        <v>2894</v>
      </c>
      <c r="E120" s="27" t="n">
        <v>3059</v>
      </c>
      <c r="F120" s="39" t="n">
        <v>3267</v>
      </c>
      <c r="G120" s="39" t="n">
        <v>3350</v>
      </c>
      <c r="H120" s="39" t="n">
        <v>3409.9528</v>
      </c>
      <c r="I120" s="28" t="n">
        <v>1434.8078</v>
      </c>
      <c r="J120" s="39" t="n">
        <v>-1975.145</v>
      </c>
      <c r="K120" s="29" t="n">
        <v>-0.579229425111104</v>
      </c>
      <c r="L120" s="30" t="n">
        <v>360</v>
      </c>
      <c r="M120" s="23"/>
      <c r="N120" s="2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1.25" hidden="false" customHeight="true" outlineLevel="0" collapsed="false">
      <c r="A121" s="25" t="s">
        <v>126</v>
      </c>
      <c r="B121" s="26"/>
      <c r="C121" s="26" t="s">
        <v>78</v>
      </c>
      <c r="D121" s="27" t="n">
        <v>4457</v>
      </c>
      <c r="E121" s="27" t="n">
        <v>4464</v>
      </c>
      <c r="F121" s="39" t="n">
        <v>4384</v>
      </c>
      <c r="G121" s="39" t="n">
        <v>4255</v>
      </c>
      <c r="H121" s="39" t="n">
        <v>4277.4725</v>
      </c>
      <c r="I121" s="28" t="n">
        <v>1947.3686</v>
      </c>
      <c r="J121" s="39" t="n">
        <v>-2330.1039</v>
      </c>
      <c r="K121" s="29" t="n">
        <v>-0.544738487506349</v>
      </c>
      <c r="L121" s="30" t="n">
        <v>310</v>
      </c>
      <c r="M121" s="23"/>
      <c r="N121" s="2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1.25" hidden="false" customHeight="true" outlineLevel="0" collapsed="false">
      <c r="A122" s="25" t="s">
        <v>127</v>
      </c>
      <c r="B122" s="26"/>
      <c r="C122" s="26" t="s">
        <v>78</v>
      </c>
      <c r="D122" s="27" t="n">
        <v>12794</v>
      </c>
      <c r="E122" s="27" t="n">
        <v>13035</v>
      </c>
      <c r="F122" s="39" t="n">
        <v>12587</v>
      </c>
      <c r="G122" s="39" t="n">
        <v>12065</v>
      </c>
      <c r="H122" s="39" t="n">
        <v>11840.5866</v>
      </c>
      <c r="I122" s="28" t="n">
        <v>5192.1058</v>
      </c>
      <c r="J122" s="39" t="n">
        <v>-6648.4808</v>
      </c>
      <c r="K122" s="29" t="n">
        <v>-0.561499275720005</v>
      </c>
      <c r="L122" s="30" t="n">
        <v>113</v>
      </c>
      <c r="M122" s="23"/>
      <c r="N122" s="2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1.25" hidden="false" customHeight="true" outlineLevel="0" collapsed="false">
      <c r="A123" s="25" t="s">
        <v>128</v>
      </c>
      <c r="B123" s="26"/>
      <c r="C123" s="26" t="s">
        <v>78</v>
      </c>
      <c r="D123" s="27" t="n">
        <v>4011</v>
      </c>
      <c r="E123" s="27" t="n">
        <v>4340</v>
      </c>
      <c r="F123" s="39" t="n">
        <v>4452</v>
      </c>
      <c r="G123" s="39" t="n">
        <v>4467</v>
      </c>
      <c r="H123" s="39" t="n">
        <v>4638.5984</v>
      </c>
      <c r="I123" s="28" t="n">
        <v>2210.208</v>
      </c>
      <c r="J123" s="39" t="n">
        <v>-2428.3904</v>
      </c>
      <c r="K123" s="29" t="n">
        <v>-0.523518138582551</v>
      </c>
      <c r="L123" s="30" t="n">
        <v>288</v>
      </c>
      <c r="M123" s="23"/>
      <c r="N123" s="2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1.25" hidden="false" customHeight="true" outlineLevel="0" collapsed="false">
      <c r="A124" s="25" t="s">
        <v>129</v>
      </c>
      <c r="B124" s="26"/>
      <c r="C124" s="26" t="s">
        <v>78</v>
      </c>
      <c r="D124" s="27" t="n">
        <v>9251</v>
      </c>
      <c r="E124" s="27" t="n">
        <v>9189</v>
      </c>
      <c r="F124" s="39" t="n">
        <v>8681</v>
      </c>
      <c r="G124" s="39" t="n">
        <v>8142</v>
      </c>
      <c r="H124" s="39" t="n">
        <v>7813.1654</v>
      </c>
      <c r="I124" s="28" t="n">
        <v>3787.1727</v>
      </c>
      <c r="J124" s="39" t="n">
        <v>-4025.9927</v>
      </c>
      <c r="K124" s="29" t="n">
        <v>-0.515283178313363</v>
      </c>
      <c r="L124" s="30" t="n">
        <v>176</v>
      </c>
      <c r="M124" s="23"/>
      <c r="N124" s="2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1.25" hidden="false" customHeight="true" outlineLevel="0" collapsed="false">
      <c r="A125" s="25" t="s">
        <v>130</v>
      </c>
      <c r="B125" s="26"/>
      <c r="C125" s="26" t="s">
        <v>78</v>
      </c>
      <c r="D125" s="27" t="n">
        <v>1874</v>
      </c>
      <c r="E125" s="27" t="n">
        <v>2105</v>
      </c>
      <c r="F125" s="39" t="n">
        <v>2112</v>
      </c>
      <c r="G125" s="39" t="n">
        <v>2079</v>
      </c>
      <c r="H125" s="39" t="n">
        <v>2015.1811</v>
      </c>
      <c r="I125" s="28" t="n">
        <v>947.7099</v>
      </c>
      <c r="J125" s="39" t="n">
        <v>-1067.4712</v>
      </c>
      <c r="K125" s="29" t="n">
        <v>-0.529714773525814</v>
      </c>
      <c r="L125" s="30" t="n">
        <v>401</v>
      </c>
      <c r="M125" s="23"/>
      <c r="N125" s="2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1.25" hidden="false" customHeight="true" outlineLevel="0" collapsed="false">
      <c r="A126" s="25" t="s">
        <v>131</v>
      </c>
      <c r="B126" s="26"/>
      <c r="C126" s="26" t="s">
        <v>78</v>
      </c>
      <c r="D126" s="27" t="n">
        <v>13481</v>
      </c>
      <c r="E126" s="27" t="n">
        <v>13131</v>
      </c>
      <c r="F126" s="39" t="n">
        <v>12661</v>
      </c>
      <c r="G126" s="39" t="n">
        <v>11947</v>
      </c>
      <c r="H126" s="39" t="n">
        <v>11060.2913</v>
      </c>
      <c r="I126" s="28" t="n">
        <v>4375.7727</v>
      </c>
      <c r="J126" s="39" t="n">
        <v>-6684.5186</v>
      </c>
      <c r="K126" s="29" t="n">
        <v>-0.604370935510532</v>
      </c>
      <c r="L126" s="30" t="n">
        <v>143</v>
      </c>
      <c r="M126" s="23"/>
      <c r="N126" s="2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1.25" hidden="false" customHeight="true" outlineLevel="0" collapsed="false">
      <c r="A127" s="25" t="s">
        <v>132</v>
      </c>
      <c r="B127" s="26"/>
      <c r="C127" s="26" t="s">
        <v>78</v>
      </c>
      <c r="D127" s="27" t="n">
        <v>11923</v>
      </c>
      <c r="E127" s="27" t="n">
        <v>11848</v>
      </c>
      <c r="F127" s="39" t="n">
        <v>11723</v>
      </c>
      <c r="G127" s="39" t="n">
        <v>11562</v>
      </c>
      <c r="H127" s="39" t="n">
        <v>11814.0905</v>
      </c>
      <c r="I127" s="28" t="n">
        <v>4068.1376</v>
      </c>
      <c r="J127" s="39" t="n">
        <v>-7745.9529</v>
      </c>
      <c r="K127" s="29" t="n">
        <v>-0.655653763613881</v>
      </c>
      <c r="L127" s="30" t="n">
        <v>159</v>
      </c>
      <c r="M127" s="23"/>
      <c r="N127" s="23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1.25" hidden="false" customHeight="true" outlineLevel="0" collapsed="false">
      <c r="A128" s="25" t="s">
        <v>133</v>
      </c>
      <c r="B128" s="26" t="n">
        <v>22</v>
      </c>
      <c r="C128" s="26" t="s">
        <v>78</v>
      </c>
      <c r="D128" s="27" t="n">
        <v>3715</v>
      </c>
      <c r="E128" s="27" t="n">
        <v>3884</v>
      </c>
      <c r="F128" s="39" t="n">
        <v>1929</v>
      </c>
      <c r="G128" s="39" t="n">
        <v>2393</v>
      </c>
      <c r="H128" s="39" t="n">
        <v>4472.6496</v>
      </c>
      <c r="I128" s="28" t="n">
        <v>1813.4197</v>
      </c>
      <c r="J128" s="39" t="n">
        <v>-2659.2299</v>
      </c>
      <c r="K128" s="29" t="n">
        <v>-0.594553595255931</v>
      </c>
      <c r="L128" s="30" t="n">
        <v>321</v>
      </c>
      <c r="M128" s="23"/>
      <c r="N128" s="23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1.25" hidden="false" customHeight="true" outlineLevel="0" collapsed="false">
      <c r="A129" s="25" t="s">
        <v>134</v>
      </c>
      <c r="B129" s="26"/>
      <c r="C129" s="26" t="s">
        <v>78</v>
      </c>
      <c r="D129" s="27" t="n">
        <v>3200</v>
      </c>
      <c r="E129" s="27" t="n">
        <v>3360</v>
      </c>
      <c r="F129" s="39" t="n">
        <v>3408</v>
      </c>
      <c r="G129" s="39" t="n">
        <v>3387</v>
      </c>
      <c r="H129" s="39" t="n">
        <v>3246.2165</v>
      </c>
      <c r="I129" s="28" t="n">
        <v>1435.7492</v>
      </c>
      <c r="J129" s="39" t="n">
        <v>-1810.4673</v>
      </c>
      <c r="K129" s="29" t="n">
        <v>-0.557716128915</v>
      </c>
      <c r="L129" s="30" t="n">
        <v>359</v>
      </c>
      <c r="M129" s="23"/>
      <c r="N129" s="23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1.25" hidden="false" customHeight="true" outlineLevel="0" collapsed="false">
      <c r="A130" s="25" t="s">
        <v>135</v>
      </c>
      <c r="B130" s="26"/>
      <c r="C130" s="26" t="s">
        <v>78</v>
      </c>
      <c r="D130" s="27" t="n">
        <v>9864</v>
      </c>
      <c r="E130" s="27" t="n">
        <v>9808</v>
      </c>
      <c r="F130" s="39" t="n">
        <v>9512</v>
      </c>
      <c r="G130" s="39" t="n">
        <v>9193</v>
      </c>
      <c r="H130" s="39" t="n">
        <v>9556.0709</v>
      </c>
      <c r="I130" s="28" t="n">
        <v>4269.8275</v>
      </c>
      <c r="J130" s="39" t="n">
        <v>-5286.2434</v>
      </c>
      <c r="K130" s="29" t="n">
        <v>-0.553181684744511</v>
      </c>
      <c r="L130" s="30" t="n">
        <v>150</v>
      </c>
      <c r="M130" s="23"/>
      <c r="N130" s="23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1.25" hidden="false" customHeight="true" outlineLevel="0" collapsed="false">
      <c r="A131" s="25" t="s">
        <v>136</v>
      </c>
      <c r="B131" s="26"/>
      <c r="C131" s="26" t="s">
        <v>78</v>
      </c>
      <c r="D131" s="27" t="n">
        <v>17811</v>
      </c>
      <c r="E131" s="27" t="n">
        <v>17482</v>
      </c>
      <c r="F131" s="39" t="n">
        <v>17186</v>
      </c>
      <c r="G131" s="39" t="n">
        <v>16528</v>
      </c>
      <c r="H131" s="39" t="n">
        <v>16250.9882</v>
      </c>
      <c r="I131" s="28" t="n">
        <v>7029.2782</v>
      </c>
      <c r="J131" s="39" t="n">
        <v>-9221.71</v>
      </c>
      <c r="K131" s="29" t="n">
        <v>-0.567455337885237</v>
      </c>
      <c r="L131" s="30" t="n">
        <v>70</v>
      </c>
      <c r="M131" s="23"/>
      <c r="N131" s="2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1.25" hidden="false" customHeight="true" outlineLevel="0" collapsed="false">
      <c r="A132" s="25" t="s">
        <v>137</v>
      </c>
      <c r="B132" s="26" t="n">
        <v>23</v>
      </c>
      <c r="C132" s="26" t="s">
        <v>78</v>
      </c>
      <c r="D132" s="27" t="n">
        <v>10490</v>
      </c>
      <c r="E132" s="27" t="n">
        <v>10151</v>
      </c>
      <c r="F132" s="39" t="n">
        <v>9697</v>
      </c>
      <c r="G132" s="39" t="n">
        <v>9492</v>
      </c>
      <c r="H132" s="39" t="n">
        <v>9395.0276</v>
      </c>
      <c r="I132" s="28" t="n">
        <v>4144.9177</v>
      </c>
      <c r="J132" s="39" t="n">
        <v>-5250.1099</v>
      </c>
      <c r="K132" s="29" t="n">
        <v>-0.558817932583828</v>
      </c>
      <c r="L132" s="30" t="n">
        <v>156</v>
      </c>
      <c r="M132" s="23"/>
      <c r="N132" s="2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1.25" hidden="false" customHeight="true" outlineLevel="0" collapsed="false">
      <c r="A133" s="25" t="s">
        <v>138</v>
      </c>
      <c r="B133" s="26"/>
      <c r="C133" s="26" t="s">
        <v>78</v>
      </c>
      <c r="D133" s="27" t="n">
        <v>5922</v>
      </c>
      <c r="E133" s="27" t="n">
        <v>5903</v>
      </c>
      <c r="F133" s="39" t="n">
        <v>5635</v>
      </c>
      <c r="G133" s="39" t="n">
        <v>5275</v>
      </c>
      <c r="H133" s="39" t="n">
        <v>5590.1378</v>
      </c>
      <c r="I133" s="28" t="n">
        <v>1740.651</v>
      </c>
      <c r="J133" s="39" t="n">
        <v>-3849.4868</v>
      </c>
      <c r="K133" s="29" t="n">
        <v>-0.688621092667877</v>
      </c>
      <c r="L133" s="30" t="n">
        <v>329</v>
      </c>
      <c r="M133" s="23"/>
      <c r="N133" s="2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1.25" hidden="false" customHeight="true" outlineLevel="0" collapsed="false">
      <c r="A134" s="25" t="s">
        <v>139</v>
      </c>
      <c r="B134" s="26"/>
      <c r="C134" s="26" t="s">
        <v>78</v>
      </c>
      <c r="D134" s="27" t="n">
        <v>4966</v>
      </c>
      <c r="E134" s="27" t="n">
        <v>4996</v>
      </c>
      <c r="F134" s="39" t="n">
        <v>5106</v>
      </c>
      <c r="G134" s="39" t="n">
        <v>5301</v>
      </c>
      <c r="H134" s="39" t="n">
        <v>5453.0669</v>
      </c>
      <c r="I134" s="28" t="n">
        <v>2069.953</v>
      </c>
      <c r="J134" s="39" t="n">
        <v>-3383.1139</v>
      </c>
      <c r="K134" s="29" t="n">
        <v>-0.620405720678028</v>
      </c>
      <c r="L134" s="30" t="n">
        <v>299</v>
      </c>
      <c r="M134" s="23"/>
      <c r="N134" s="2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1.25" hidden="false" customHeight="true" outlineLevel="0" collapsed="false">
      <c r="A135" s="25" t="s">
        <v>140</v>
      </c>
      <c r="B135" s="26"/>
      <c r="C135" s="26" t="s">
        <v>78</v>
      </c>
      <c r="D135" s="27" t="n">
        <v>3514</v>
      </c>
      <c r="E135" s="27" t="n">
        <v>3483</v>
      </c>
      <c r="F135" s="39" t="n">
        <v>3270</v>
      </c>
      <c r="G135" s="39" t="n">
        <v>2975</v>
      </c>
      <c r="H135" s="39" t="n">
        <v>2935.2087</v>
      </c>
      <c r="I135" s="28" t="n">
        <v>1380.6078</v>
      </c>
      <c r="J135" s="39" t="n">
        <v>-1554.6009</v>
      </c>
      <c r="K135" s="29" t="n">
        <v>-0.529638965706255</v>
      </c>
      <c r="L135" s="30" t="n">
        <v>366</v>
      </c>
      <c r="M135" s="23"/>
      <c r="N135" s="2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1.25" hidden="false" customHeight="true" outlineLevel="0" collapsed="false">
      <c r="A136" s="25" t="s">
        <v>141</v>
      </c>
      <c r="B136" s="26"/>
      <c r="C136" s="26" t="s">
        <v>78</v>
      </c>
      <c r="D136" s="27" t="n">
        <v>6603</v>
      </c>
      <c r="E136" s="27" t="n">
        <v>6932</v>
      </c>
      <c r="F136" s="39" t="n">
        <v>7130</v>
      </c>
      <c r="G136" s="39" t="n">
        <v>7068</v>
      </c>
      <c r="H136" s="39" t="n">
        <v>7138.9803</v>
      </c>
      <c r="I136" s="28" t="n">
        <v>2341.4706</v>
      </c>
      <c r="J136" s="39" t="n">
        <v>-4797.5097</v>
      </c>
      <c r="K136" s="29" t="n">
        <v>-0.672016100114466</v>
      </c>
      <c r="L136" s="30" t="n">
        <v>274</v>
      </c>
      <c r="M136" s="23"/>
      <c r="N136" s="23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1.25" hidden="false" customHeight="true" outlineLevel="0" collapsed="false">
      <c r="A137" s="25" t="s">
        <v>142</v>
      </c>
      <c r="B137" s="26"/>
      <c r="C137" s="26" t="s">
        <v>78</v>
      </c>
      <c r="D137" s="27" t="n">
        <v>5364</v>
      </c>
      <c r="E137" s="27" t="n">
        <v>5312</v>
      </c>
      <c r="F137" s="39" t="n">
        <v>5083</v>
      </c>
      <c r="G137" s="39" t="n">
        <v>5025</v>
      </c>
      <c r="H137" s="39" t="n">
        <v>5208.0945</v>
      </c>
      <c r="I137" s="28" t="n">
        <v>1809.89</v>
      </c>
      <c r="J137" s="39" t="n">
        <v>-3398.2045</v>
      </c>
      <c r="K137" s="29" t="n">
        <v>-0.652485184360614</v>
      </c>
      <c r="L137" s="30" t="n">
        <v>322</v>
      </c>
      <c r="M137" s="23"/>
      <c r="N137" s="2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1.25" hidden="false" customHeight="true" outlineLevel="0" collapsed="false">
      <c r="A138" s="25" t="s">
        <v>143</v>
      </c>
      <c r="B138" s="26"/>
      <c r="C138" s="26" t="s">
        <v>78</v>
      </c>
      <c r="D138" s="27" t="n">
        <v>14073</v>
      </c>
      <c r="E138" s="27" t="n">
        <v>14098</v>
      </c>
      <c r="F138" s="39" t="n">
        <v>13542</v>
      </c>
      <c r="G138" s="39" t="n">
        <v>13203</v>
      </c>
      <c r="H138" s="39" t="n">
        <v>12818.937</v>
      </c>
      <c r="I138" s="28" t="n">
        <v>5495.7216</v>
      </c>
      <c r="J138" s="39" t="n">
        <v>-7323.2154</v>
      </c>
      <c r="K138" s="29" t="n">
        <v>-0.571281019635247</v>
      </c>
      <c r="L138" s="30" t="n">
        <v>104</v>
      </c>
      <c r="M138" s="23"/>
      <c r="N138" s="2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1.25" hidden="false" customHeight="true" outlineLevel="0" collapsed="false">
      <c r="A139" s="25" t="s">
        <v>144</v>
      </c>
      <c r="B139" s="26"/>
      <c r="C139" s="26" t="s">
        <v>78</v>
      </c>
      <c r="D139" s="27" t="n">
        <v>6220</v>
      </c>
      <c r="E139" s="27" t="n">
        <v>6332</v>
      </c>
      <c r="F139" s="39" t="n">
        <v>6348</v>
      </c>
      <c r="G139" s="39" t="n">
        <v>6276</v>
      </c>
      <c r="H139" s="39" t="n">
        <v>6319.2441</v>
      </c>
      <c r="I139" s="28" t="n">
        <v>2624.4155</v>
      </c>
      <c r="J139" s="39" t="n">
        <v>-3694.8286</v>
      </c>
      <c r="K139" s="29" t="n">
        <v>-0.584694710558815</v>
      </c>
      <c r="L139" s="30" t="n">
        <v>245</v>
      </c>
      <c r="M139" s="23"/>
      <c r="N139" s="2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1.25" hidden="false" customHeight="true" outlineLevel="0" collapsed="false">
      <c r="A140" s="25" t="s">
        <v>145</v>
      </c>
      <c r="B140" s="26"/>
      <c r="C140" s="26" t="s">
        <v>78</v>
      </c>
      <c r="D140" s="27" t="n">
        <v>38559</v>
      </c>
      <c r="E140" s="27" t="n">
        <v>38089</v>
      </c>
      <c r="F140" s="39" t="n">
        <v>36762</v>
      </c>
      <c r="G140" s="39" t="n">
        <v>35599</v>
      </c>
      <c r="H140" s="39" t="n">
        <v>34939.4291</v>
      </c>
      <c r="I140" s="28" t="n">
        <v>11424.5964</v>
      </c>
      <c r="J140" s="39" t="n">
        <v>-23514.8327</v>
      </c>
      <c r="K140" s="29" t="n">
        <v>-0.673017084300327</v>
      </c>
      <c r="L140" s="30" t="n">
        <v>31</v>
      </c>
      <c r="M140" s="23"/>
      <c r="N140" s="23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1.25" hidden="false" customHeight="true" outlineLevel="0" collapsed="false">
      <c r="A141" s="25" t="s">
        <v>146</v>
      </c>
      <c r="B141" s="26"/>
      <c r="C141" s="26" t="s">
        <v>78</v>
      </c>
      <c r="D141" s="27" t="n">
        <v>5073</v>
      </c>
      <c r="E141" s="27" t="n">
        <v>5053</v>
      </c>
      <c r="F141" s="39" t="n">
        <v>4842</v>
      </c>
      <c r="G141" s="39" t="n">
        <v>4539</v>
      </c>
      <c r="H141" s="39" t="n">
        <v>4462.8465</v>
      </c>
      <c r="I141" s="28" t="n">
        <v>2137.7295</v>
      </c>
      <c r="J141" s="39" t="n">
        <v>-2325.117</v>
      </c>
      <c r="K141" s="29" t="n">
        <v>-0.520994168183916</v>
      </c>
      <c r="L141" s="30" t="n">
        <v>294</v>
      </c>
      <c r="M141" s="23"/>
      <c r="N141" s="2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1.25" hidden="false" customHeight="true" outlineLevel="0" collapsed="false">
      <c r="A142" s="25" t="s">
        <v>147</v>
      </c>
      <c r="B142" s="26"/>
      <c r="C142" s="26" t="s">
        <v>78</v>
      </c>
      <c r="D142" s="27" t="n">
        <v>28146</v>
      </c>
      <c r="E142" s="27" t="n">
        <v>29069</v>
      </c>
      <c r="F142" s="39" t="n">
        <v>28980</v>
      </c>
      <c r="G142" s="39" t="n">
        <v>25336</v>
      </c>
      <c r="H142" s="39" t="n">
        <v>25331.0118</v>
      </c>
      <c r="I142" s="28" t="n">
        <v>11674.6199</v>
      </c>
      <c r="J142" s="39" t="n">
        <v>-13656.3919</v>
      </c>
      <c r="K142" s="29" t="n">
        <v>-0.539117505760271</v>
      </c>
      <c r="L142" s="30" t="n">
        <v>29</v>
      </c>
      <c r="M142" s="23"/>
      <c r="N142" s="2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1.25" hidden="false" customHeight="true" outlineLevel="0" collapsed="false">
      <c r="A143" s="25" t="s">
        <v>148</v>
      </c>
      <c r="B143" s="26"/>
      <c r="C143" s="26" t="s">
        <v>78</v>
      </c>
      <c r="D143" s="27" t="n">
        <v>1456</v>
      </c>
      <c r="E143" s="27" t="n">
        <v>1501</v>
      </c>
      <c r="F143" s="39" t="n">
        <v>1501</v>
      </c>
      <c r="G143" s="39" t="n">
        <v>1457</v>
      </c>
      <c r="H143" s="39" t="n">
        <v>1473.7717</v>
      </c>
      <c r="I143" s="28" t="n">
        <v>714.5489</v>
      </c>
      <c r="J143" s="39" t="n">
        <v>-759.2228</v>
      </c>
      <c r="K143" s="29" t="n">
        <v>-0.515156316273409</v>
      </c>
      <c r="L143" s="30" t="n">
        <v>409</v>
      </c>
      <c r="M143" s="23"/>
      <c r="N143" s="23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1.25" hidden="false" customHeight="true" outlineLevel="0" collapsed="false">
      <c r="A144" s="25" t="s">
        <v>149</v>
      </c>
      <c r="B144" s="26"/>
      <c r="C144" s="26" t="s">
        <v>78</v>
      </c>
      <c r="D144" s="27" t="n">
        <v>17889</v>
      </c>
      <c r="E144" s="27" t="n">
        <v>18774</v>
      </c>
      <c r="F144" s="39" t="n">
        <v>21230</v>
      </c>
      <c r="G144" s="39" t="n">
        <v>22069</v>
      </c>
      <c r="H144" s="39" t="n">
        <v>21999.752</v>
      </c>
      <c r="I144" s="28" t="n">
        <v>7781.8198</v>
      </c>
      <c r="J144" s="39" t="n">
        <v>-14217.9322</v>
      </c>
      <c r="K144" s="29" t="n">
        <v>-0.646276930758128</v>
      </c>
      <c r="L144" s="30" t="n">
        <v>63</v>
      </c>
      <c r="M144" s="23"/>
      <c r="N144" s="2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1.25" hidden="false" customHeight="true" outlineLevel="0" collapsed="false">
      <c r="A145" s="25" t="s">
        <v>150</v>
      </c>
      <c r="B145" s="26"/>
      <c r="C145" s="26" t="s">
        <v>78</v>
      </c>
      <c r="D145" s="27" t="n">
        <v>12158</v>
      </c>
      <c r="E145" s="27" t="n">
        <v>12307</v>
      </c>
      <c r="F145" s="39" t="n">
        <v>13050</v>
      </c>
      <c r="G145" s="39" t="n">
        <v>12638</v>
      </c>
      <c r="H145" s="39" t="n">
        <v>11213.5197</v>
      </c>
      <c r="I145" s="28" t="n">
        <v>5016.7177</v>
      </c>
      <c r="J145" s="39" t="n">
        <v>-6196.802</v>
      </c>
      <c r="K145" s="29" t="n">
        <v>-0.552618817800802</v>
      </c>
      <c r="L145" s="30" t="n">
        <v>120</v>
      </c>
      <c r="M145" s="23"/>
      <c r="N145" s="23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1.25" hidden="false" customHeight="true" outlineLevel="0" collapsed="false">
      <c r="A146" s="25" t="s">
        <v>151</v>
      </c>
      <c r="B146" s="26" t="n">
        <v>24</v>
      </c>
      <c r="C146" s="26" t="s">
        <v>78</v>
      </c>
      <c r="D146" s="27" t="n">
        <v>3386</v>
      </c>
      <c r="E146" s="27" t="n">
        <v>3524</v>
      </c>
      <c r="F146" s="39" t="n">
        <v>3849</v>
      </c>
      <c r="G146" s="39" t="n">
        <v>3904</v>
      </c>
      <c r="H146" s="39" t="n">
        <v>3946.9331</v>
      </c>
      <c r="I146" s="28" t="n">
        <v>1899.8707</v>
      </c>
      <c r="J146" s="39" t="n">
        <v>-2047.0624</v>
      </c>
      <c r="K146" s="29" t="n">
        <v>-0.518646338343054</v>
      </c>
      <c r="L146" s="30" t="n">
        <v>314</v>
      </c>
      <c r="M146" s="23"/>
      <c r="N146" s="2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1.25" hidden="false" customHeight="true" outlineLevel="0" collapsed="false">
      <c r="A147" s="25" t="s">
        <v>152</v>
      </c>
      <c r="B147" s="26"/>
      <c r="C147" s="26" t="s">
        <v>78</v>
      </c>
      <c r="D147" s="27" t="n">
        <v>4002</v>
      </c>
      <c r="E147" s="27" t="n">
        <v>4070</v>
      </c>
      <c r="F147" s="39" t="n">
        <v>3999</v>
      </c>
      <c r="G147" s="39" t="n">
        <v>3798</v>
      </c>
      <c r="H147" s="39" t="n">
        <v>3366.5787</v>
      </c>
      <c r="I147" s="28" t="n">
        <v>1604.5804</v>
      </c>
      <c r="J147" s="39" t="n">
        <v>-1761.9983</v>
      </c>
      <c r="K147" s="29" t="n">
        <v>-0.523379506916027</v>
      </c>
      <c r="L147" s="30" t="n">
        <v>341</v>
      </c>
      <c r="M147" s="23"/>
      <c r="N147" s="2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1.25" hidden="false" customHeight="true" outlineLevel="0" collapsed="false">
      <c r="A148" s="25" t="s">
        <v>153</v>
      </c>
      <c r="B148" s="26"/>
      <c r="C148" s="26" t="s">
        <v>78</v>
      </c>
      <c r="D148" s="27" t="n">
        <v>4915</v>
      </c>
      <c r="E148" s="27" t="n">
        <v>4719</v>
      </c>
      <c r="F148" s="39" t="n">
        <v>4592</v>
      </c>
      <c r="G148" s="39" t="n">
        <v>4637</v>
      </c>
      <c r="H148" s="39" t="n">
        <v>4036.3228</v>
      </c>
      <c r="I148" s="28" t="n">
        <v>1292.2627</v>
      </c>
      <c r="J148" s="39" t="n">
        <v>-2744.0601</v>
      </c>
      <c r="K148" s="29" t="n">
        <v>-0.679841587496421</v>
      </c>
      <c r="L148" s="30" t="n">
        <v>373</v>
      </c>
      <c r="M148" s="23"/>
      <c r="N148" s="2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1.25" hidden="false" customHeight="true" outlineLevel="0" collapsed="false">
      <c r="A149" s="25" t="s">
        <v>154</v>
      </c>
      <c r="B149" s="26"/>
      <c r="C149" s="26" t="s">
        <v>78</v>
      </c>
      <c r="D149" s="27" t="n">
        <v>11014</v>
      </c>
      <c r="E149" s="27" t="n">
        <v>10870</v>
      </c>
      <c r="F149" s="39" t="n">
        <v>10751</v>
      </c>
      <c r="G149" s="39" t="n">
        <v>10191</v>
      </c>
      <c r="H149" s="39" t="n">
        <v>10118.5748</v>
      </c>
      <c r="I149" s="28" t="n">
        <v>4771.2118</v>
      </c>
      <c r="J149" s="39" t="n">
        <v>-5347.363</v>
      </c>
      <c r="K149" s="29" t="n">
        <v>-0.528469977807547</v>
      </c>
      <c r="L149" s="30" t="n">
        <v>126</v>
      </c>
      <c r="M149" s="23"/>
      <c r="N149" s="2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1.25" hidden="false" customHeight="true" outlineLevel="0" collapsed="false">
      <c r="A150" s="25" t="s">
        <v>155</v>
      </c>
      <c r="B150" s="26"/>
      <c r="C150" s="26" t="s">
        <v>78</v>
      </c>
      <c r="D150" s="27" t="n">
        <v>21666</v>
      </c>
      <c r="E150" s="27" t="n">
        <v>21268</v>
      </c>
      <c r="F150" s="39" t="n">
        <v>20691</v>
      </c>
      <c r="G150" s="39" t="n">
        <v>19763</v>
      </c>
      <c r="H150" s="39" t="n">
        <v>19572.3425</v>
      </c>
      <c r="I150" s="28" t="n">
        <v>7893.7377</v>
      </c>
      <c r="J150" s="39" t="n">
        <v>-11678.6048</v>
      </c>
      <c r="K150" s="29" t="n">
        <v>-0.596689169934565</v>
      </c>
      <c r="L150" s="30" t="n">
        <v>60</v>
      </c>
      <c r="M150" s="23"/>
      <c r="N150" s="2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1.25" hidden="false" customHeight="true" outlineLevel="0" collapsed="false">
      <c r="A151" s="25" t="s">
        <v>156</v>
      </c>
      <c r="B151" s="26"/>
      <c r="C151" s="26" t="s">
        <v>78</v>
      </c>
      <c r="D151" s="27" t="n">
        <v>2819</v>
      </c>
      <c r="E151" s="27" t="n">
        <v>2857</v>
      </c>
      <c r="F151" s="39" t="n">
        <v>2866</v>
      </c>
      <c r="G151" s="39" t="n">
        <v>2949</v>
      </c>
      <c r="H151" s="39" t="n">
        <v>2466.0039</v>
      </c>
      <c r="I151" s="28" t="n">
        <v>1330.188</v>
      </c>
      <c r="J151" s="39" t="n">
        <v>-1135.8159</v>
      </c>
      <c r="K151" s="29" t="n">
        <v>-0.460589660867933</v>
      </c>
      <c r="L151" s="30" t="n">
        <v>368</v>
      </c>
      <c r="M151" s="23"/>
      <c r="N151" s="2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1.25" hidden="false" customHeight="true" outlineLevel="0" collapsed="false">
      <c r="A152" s="25" t="s">
        <v>157</v>
      </c>
      <c r="B152" s="26"/>
      <c r="C152" s="26" t="s">
        <v>78</v>
      </c>
      <c r="D152" s="27" t="n">
        <v>9483</v>
      </c>
      <c r="E152" s="27" t="n">
        <v>9347</v>
      </c>
      <c r="F152" s="39" t="n">
        <v>8952</v>
      </c>
      <c r="G152" s="39" t="n">
        <v>8336</v>
      </c>
      <c r="H152" s="39" t="n">
        <v>8623.4095</v>
      </c>
      <c r="I152" s="28" t="n">
        <v>3938.6587</v>
      </c>
      <c r="J152" s="39" t="n">
        <v>-4684.7508</v>
      </c>
      <c r="K152" s="29" t="n">
        <v>-0.543259693280251</v>
      </c>
      <c r="L152" s="30" t="n">
        <v>165</v>
      </c>
      <c r="M152" s="23"/>
      <c r="N152" s="2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1.25" hidden="false" customHeight="true" outlineLevel="0" collapsed="false">
      <c r="A153" s="25" t="s">
        <v>158</v>
      </c>
      <c r="B153" s="26"/>
      <c r="C153" s="26" t="s">
        <v>78</v>
      </c>
      <c r="D153" s="27" t="n">
        <v>4260</v>
      </c>
      <c r="E153" s="27" t="n">
        <v>4420</v>
      </c>
      <c r="F153" s="39" t="n">
        <v>4162</v>
      </c>
      <c r="G153" s="39" t="n">
        <v>3936</v>
      </c>
      <c r="H153" s="39" t="n">
        <v>3983.2323</v>
      </c>
      <c r="I153" s="28" t="n">
        <v>2008.2824</v>
      </c>
      <c r="J153" s="39" t="n">
        <v>-1974.9499</v>
      </c>
      <c r="K153" s="29" t="n">
        <v>-0.495815898058469</v>
      </c>
      <c r="L153" s="30" t="n">
        <v>305</v>
      </c>
      <c r="M153" s="23"/>
      <c r="N153" s="2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1.25" hidden="false" customHeight="true" outlineLevel="0" collapsed="false">
      <c r="A154" s="25" t="s">
        <v>159</v>
      </c>
      <c r="B154" s="26"/>
      <c r="C154" s="26" t="s">
        <v>78</v>
      </c>
      <c r="D154" s="27" t="n">
        <v>5783</v>
      </c>
      <c r="E154" s="27" t="n">
        <v>6044</v>
      </c>
      <c r="F154" s="39" t="n">
        <v>5893</v>
      </c>
      <c r="G154" s="39" t="n">
        <v>5807</v>
      </c>
      <c r="H154" s="39" t="n">
        <v>5877.2677</v>
      </c>
      <c r="I154" s="28" t="n">
        <v>2015.1646</v>
      </c>
      <c r="J154" s="39" t="n">
        <v>-3862.1031</v>
      </c>
      <c r="K154" s="29" t="n">
        <v>-0.657125606172406</v>
      </c>
      <c r="L154" s="30" t="n">
        <v>304</v>
      </c>
      <c r="M154" s="23"/>
      <c r="N154" s="2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1.25" hidden="false" customHeight="true" outlineLevel="0" collapsed="false">
      <c r="A155" s="25" t="s">
        <v>160</v>
      </c>
      <c r="B155" s="26" t="n">
        <v>25</v>
      </c>
      <c r="C155" s="26" t="s">
        <v>78</v>
      </c>
      <c r="D155" s="27" t="n">
        <v>6964</v>
      </c>
      <c r="E155" s="27" t="n">
        <v>1771</v>
      </c>
      <c r="F155" s="39" t="n">
        <v>3196</v>
      </c>
      <c r="G155" s="39" t="n">
        <v>3232</v>
      </c>
      <c r="H155" s="39" t="n">
        <v>4468.311</v>
      </c>
      <c r="I155" s="28" t="n">
        <v>2469.4939</v>
      </c>
      <c r="J155" s="39" t="n">
        <v>-1998.8171</v>
      </c>
      <c r="K155" s="29" t="n">
        <v>-0.447331687521303</v>
      </c>
      <c r="L155" s="30" t="n">
        <v>262</v>
      </c>
      <c r="M155" s="23"/>
      <c r="N155" s="2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1.25" hidden="false" customHeight="true" outlineLevel="0" collapsed="false">
      <c r="A156" s="25" t="s">
        <v>161</v>
      </c>
      <c r="B156" s="26"/>
      <c r="C156" s="26" t="s">
        <v>78</v>
      </c>
      <c r="D156" s="27" t="n">
        <v>15866</v>
      </c>
      <c r="E156" s="27" t="n">
        <v>15834</v>
      </c>
      <c r="F156" s="39" t="n">
        <v>15269</v>
      </c>
      <c r="G156" s="39" t="n">
        <v>14581</v>
      </c>
      <c r="H156" s="39" t="n">
        <v>15411.7165</v>
      </c>
      <c r="I156" s="28" t="n">
        <v>5743.2864</v>
      </c>
      <c r="J156" s="39" t="n">
        <v>-9668.4301</v>
      </c>
      <c r="K156" s="29" t="n">
        <v>-0.627342846593369</v>
      </c>
      <c r="L156" s="30" t="n">
        <v>96</v>
      </c>
      <c r="M156" s="23"/>
      <c r="N156" s="23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1.25" hidden="false" customHeight="true" outlineLevel="0" collapsed="false">
      <c r="A157" s="25" t="s">
        <v>162</v>
      </c>
      <c r="B157" s="26"/>
      <c r="C157" s="26" t="s">
        <v>78</v>
      </c>
      <c r="D157" s="27" t="n">
        <v>6468</v>
      </c>
      <c r="E157" s="27" t="n">
        <v>6289</v>
      </c>
      <c r="F157" s="39" t="n">
        <v>6333</v>
      </c>
      <c r="G157" s="39" t="n">
        <v>6358</v>
      </c>
      <c r="H157" s="39" t="n">
        <v>6234.437</v>
      </c>
      <c r="I157" s="28" t="n">
        <v>2390.9253</v>
      </c>
      <c r="J157" s="39" t="n">
        <v>-3843.5117</v>
      </c>
      <c r="K157" s="29" t="n">
        <v>-0.616496998846889</v>
      </c>
      <c r="L157" s="30" t="n">
        <v>268</v>
      </c>
      <c r="M157" s="23"/>
      <c r="N157" s="2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1.25" hidden="false" customHeight="true" outlineLevel="0" collapsed="false">
      <c r="A158" s="25" t="s">
        <v>163</v>
      </c>
      <c r="B158" s="26"/>
      <c r="C158" s="26" t="s">
        <v>78</v>
      </c>
      <c r="D158" s="27" t="n">
        <v>4954</v>
      </c>
      <c r="E158" s="27" t="n">
        <v>5096</v>
      </c>
      <c r="F158" s="39" t="n">
        <v>5364</v>
      </c>
      <c r="G158" s="39" t="n">
        <v>5462</v>
      </c>
      <c r="H158" s="39" t="n">
        <v>5416.1575</v>
      </c>
      <c r="I158" s="28" t="n">
        <v>2234.9685</v>
      </c>
      <c r="J158" s="39" t="n">
        <v>-3181.189</v>
      </c>
      <c r="K158" s="29" t="n">
        <v>-0.587351641823562</v>
      </c>
      <c r="L158" s="30" t="n">
        <v>284</v>
      </c>
      <c r="M158" s="23"/>
      <c r="N158" s="2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1.25" hidden="false" customHeight="true" outlineLevel="0" collapsed="false">
      <c r="A159" s="25" t="s">
        <v>164</v>
      </c>
      <c r="B159" s="26"/>
      <c r="C159" s="26" t="s">
        <v>78</v>
      </c>
      <c r="D159" s="27" t="n">
        <v>6521</v>
      </c>
      <c r="E159" s="27" t="n">
        <v>6602</v>
      </c>
      <c r="F159" s="39" t="n">
        <v>7110</v>
      </c>
      <c r="G159" s="39" t="n">
        <v>7255</v>
      </c>
      <c r="H159" s="39" t="n">
        <v>7094.941</v>
      </c>
      <c r="I159" s="28" t="n">
        <v>2950.6115</v>
      </c>
      <c r="J159" s="39" t="n">
        <v>-4144.3295</v>
      </c>
      <c r="K159" s="29" t="n">
        <v>-0.584124589619561</v>
      </c>
      <c r="L159" s="30" t="n">
        <v>221</v>
      </c>
      <c r="M159" s="23"/>
      <c r="N159" s="23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1.25" hidden="false" customHeight="true" outlineLevel="0" collapsed="false">
      <c r="A160" s="25" t="s">
        <v>165</v>
      </c>
      <c r="B160" s="26"/>
      <c r="C160" s="26" t="s">
        <v>78</v>
      </c>
      <c r="D160" s="27" t="n">
        <v>10504</v>
      </c>
      <c r="E160" s="27" t="n">
        <v>10483</v>
      </c>
      <c r="F160" s="39" t="n">
        <v>10536</v>
      </c>
      <c r="G160" s="39" t="n">
        <v>9959</v>
      </c>
      <c r="H160" s="39" t="n">
        <v>9346.4055</v>
      </c>
      <c r="I160" s="28" t="n">
        <v>3433.5414</v>
      </c>
      <c r="J160" s="39" t="n">
        <v>-5912.8641</v>
      </c>
      <c r="K160" s="29" t="n">
        <v>-0.63263509164031</v>
      </c>
      <c r="L160" s="30" t="n">
        <v>183</v>
      </c>
      <c r="M160" s="23"/>
      <c r="N160" s="2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1.25" hidden="false" customHeight="true" outlineLevel="0" collapsed="false">
      <c r="A161" s="25" t="s">
        <v>166</v>
      </c>
      <c r="B161" s="26"/>
      <c r="C161" s="26" t="s">
        <v>78</v>
      </c>
      <c r="D161" s="27" t="n">
        <v>7731</v>
      </c>
      <c r="E161" s="27" t="n">
        <v>7735</v>
      </c>
      <c r="F161" s="39" t="n">
        <v>7452</v>
      </c>
      <c r="G161" s="39" t="n">
        <v>7188</v>
      </c>
      <c r="H161" s="39" t="n">
        <v>7348.8583</v>
      </c>
      <c r="I161" s="28" t="n">
        <v>2504.4118</v>
      </c>
      <c r="J161" s="39" t="n">
        <v>-4844.4465</v>
      </c>
      <c r="K161" s="29" t="n">
        <v>-0.659210764752397</v>
      </c>
      <c r="L161" s="30" t="n">
        <v>257</v>
      </c>
      <c r="M161" s="23"/>
      <c r="N161" s="2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1.25" hidden="false" customHeight="true" outlineLevel="0" collapsed="false">
      <c r="A162" s="25" t="s">
        <v>167</v>
      </c>
      <c r="B162" s="26"/>
      <c r="C162" s="26" t="s">
        <v>78</v>
      </c>
      <c r="D162" s="27" t="n">
        <v>7307</v>
      </c>
      <c r="E162" s="27" t="n">
        <v>6977</v>
      </c>
      <c r="F162" s="39" t="n">
        <v>7317</v>
      </c>
      <c r="G162" s="39" t="n">
        <v>6964</v>
      </c>
      <c r="H162" s="39" t="n">
        <v>6409.3071</v>
      </c>
      <c r="I162" s="28" t="n">
        <v>2708.4234</v>
      </c>
      <c r="J162" s="39" t="n">
        <v>-3700.8837</v>
      </c>
      <c r="K162" s="29" t="n">
        <v>-0.577423369212563</v>
      </c>
      <c r="L162" s="30" t="n">
        <v>236</v>
      </c>
      <c r="M162" s="23"/>
      <c r="N162" s="2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1.25" hidden="false" customHeight="true" outlineLevel="0" collapsed="false">
      <c r="A163" s="25" t="s">
        <v>168</v>
      </c>
      <c r="B163" s="26"/>
      <c r="C163" s="26" t="s">
        <v>78</v>
      </c>
      <c r="D163" s="27" t="n">
        <v>6696</v>
      </c>
      <c r="E163" s="27" t="n">
        <v>7044</v>
      </c>
      <c r="F163" s="39" t="n">
        <v>6318</v>
      </c>
      <c r="G163" s="39" t="n">
        <v>5896</v>
      </c>
      <c r="H163" s="39" t="n">
        <v>5710.2402</v>
      </c>
      <c r="I163" s="28" t="n">
        <v>2586.3372</v>
      </c>
      <c r="J163" s="39" t="n">
        <v>-3123.903</v>
      </c>
      <c r="K163" s="29" t="n">
        <v>-0.547070331647345</v>
      </c>
      <c r="L163" s="30" t="n">
        <v>249</v>
      </c>
      <c r="M163" s="23"/>
      <c r="N163" s="23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1.25" hidden="false" customHeight="true" outlineLevel="0" collapsed="false">
      <c r="A164" s="25" t="s">
        <v>169</v>
      </c>
      <c r="B164" s="26"/>
      <c r="C164" s="26" t="s">
        <v>78</v>
      </c>
      <c r="D164" s="27" t="n">
        <v>9191</v>
      </c>
      <c r="E164" s="27" t="n">
        <v>9413</v>
      </c>
      <c r="F164" s="39" t="n">
        <v>9648</v>
      </c>
      <c r="G164" s="39" t="n">
        <v>9509</v>
      </c>
      <c r="H164" s="39" t="n">
        <v>10005.9724</v>
      </c>
      <c r="I164" s="28" t="n">
        <v>4113.2628</v>
      </c>
      <c r="J164" s="39" t="n">
        <v>-5892.7096</v>
      </c>
      <c r="K164" s="29" t="n">
        <v>-0.588919233876759</v>
      </c>
      <c r="L164" s="30" t="n">
        <v>157</v>
      </c>
      <c r="M164" s="23"/>
      <c r="N164" s="2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1.25" hidden="false" customHeight="true" outlineLevel="0" collapsed="false">
      <c r="A165" s="25" t="s">
        <v>170</v>
      </c>
      <c r="B165" s="26"/>
      <c r="C165" s="26" t="s">
        <v>78</v>
      </c>
      <c r="D165" s="27" t="n">
        <v>6410</v>
      </c>
      <c r="E165" s="27" t="n">
        <v>6490</v>
      </c>
      <c r="F165" s="39" t="n">
        <v>6616</v>
      </c>
      <c r="G165" s="39" t="n">
        <v>6579</v>
      </c>
      <c r="H165" s="39" t="n">
        <v>6522.185</v>
      </c>
      <c r="I165" s="28" t="n">
        <v>2645.1453</v>
      </c>
      <c r="J165" s="39" t="n">
        <v>-3877.0397</v>
      </c>
      <c r="K165" s="29" t="n">
        <v>-0.594438780868681</v>
      </c>
      <c r="L165" s="30" t="n">
        <v>243</v>
      </c>
      <c r="M165" s="23"/>
      <c r="N165" s="23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1.25" hidden="false" customHeight="true" outlineLevel="0" collapsed="false">
      <c r="A166" s="25" t="s">
        <v>171</v>
      </c>
      <c r="B166" s="26"/>
      <c r="C166" s="26" t="s">
        <v>78</v>
      </c>
      <c r="D166" s="27" t="n">
        <v>7932</v>
      </c>
      <c r="E166" s="27" t="n">
        <v>8426</v>
      </c>
      <c r="F166" s="39" t="n">
        <v>8781</v>
      </c>
      <c r="G166" s="39" t="n">
        <v>8386</v>
      </c>
      <c r="H166" s="39" t="n">
        <v>7390.5512</v>
      </c>
      <c r="I166" s="28" t="n">
        <v>3278.9569</v>
      </c>
      <c r="J166" s="39" t="n">
        <v>-4111.5943</v>
      </c>
      <c r="K166" s="29" t="n">
        <v>-0.556331211128069</v>
      </c>
      <c r="L166" s="30" t="n">
        <v>198</v>
      </c>
      <c r="M166" s="23"/>
      <c r="N166" s="2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1.25" hidden="false" customHeight="true" outlineLevel="0" collapsed="false">
      <c r="A167" s="25" t="s">
        <v>172</v>
      </c>
      <c r="B167" s="26"/>
      <c r="C167" s="26" t="s">
        <v>78</v>
      </c>
      <c r="D167" s="27" t="n">
        <v>2992</v>
      </c>
      <c r="E167" s="27" t="n">
        <v>2866</v>
      </c>
      <c r="F167" s="39" t="n">
        <v>2861</v>
      </c>
      <c r="G167" s="39" t="n">
        <v>2782</v>
      </c>
      <c r="H167" s="39" t="n">
        <v>3280.9803</v>
      </c>
      <c r="I167" s="28" t="n">
        <v>1400.702</v>
      </c>
      <c r="J167" s="39" t="n">
        <v>-1880.2783</v>
      </c>
      <c r="K167" s="29" t="n">
        <v>-0.573084300445205</v>
      </c>
      <c r="L167" s="30" t="n">
        <v>364</v>
      </c>
      <c r="M167" s="23"/>
      <c r="N167" s="2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1.25" hidden="false" customHeight="true" outlineLevel="0" collapsed="false">
      <c r="A168" s="25" t="s">
        <v>173</v>
      </c>
      <c r="B168" s="26"/>
      <c r="C168" s="26" t="s">
        <v>78</v>
      </c>
      <c r="D168" s="27" t="n">
        <v>8479</v>
      </c>
      <c r="E168" s="27" t="n">
        <v>8701</v>
      </c>
      <c r="F168" s="39" t="n">
        <v>9215</v>
      </c>
      <c r="G168" s="39" t="n">
        <v>10281</v>
      </c>
      <c r="H168" s="39" t="n">
        <v>10775.8346</v>
      </c>
      <c r="I168" s="28" t="n">
        <v>3135.8549</v>
      </c>
      <c r="J168" s="39" t="n">
        <v>-7639.9797</v>
      </c>
      <c r="K168" s="29" t="n">
        <v>-0.708991923465492</v>
      </c>
      <c r="L168" s="30" t="n">
        <v>208</v>
      </c>
      <c r="M168" s="23"/>
      <c r="N168" s="2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1.25" hidden="false" customHeight="true" outlineLevel="0" collapsed="false">
      <c r="A169" s="25" t="s">
        <v>174</v>
      </c>
      <c r="B169" s="26"/>
      <c r="C169" s="26" t="s">
        <v>78</v>
      </c>
      <c r="D169" s="27" t="n">
        <v>7342</v>
      </c>
      <c r="E169" s="27" t="n">
        <v>7615</v>
      </c>
      <c r="F169" s="39" t="n">
        <v>7637</v>
      </c>
      <c r="G169" s="39" t="n">
        <v>6938</v>
      </c>
      <c r="H169" s="39" t="n">
        <v>7466.5</v>
      </c>
      <c r="I169" s="28" t="n">
        <v>2764.8274</v>
      </c>
      <c r="J169" s="39" t="n">
        <v>-4701.6726</v>
      </c>
      <c r="K169" s="29" t="n">
        <v>-0.629702350498895</v>
      </c>
      <c r="L169" s="30" t="n">
        <v>232</v>
      </c>
      <c r="M169" s="23"/>
      <c r="N169" s="2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1.25" hidden="false" customHeight="true" outlineLevel="0" collapsed="false">
      <c r="A170" s="25" t="s">
        <v>175</v>
      </c>
      <c r="B170" s="26"/>
      <c r="C170" s="26" t="s">
        <v>78</v>
      </c>
      <c r="D170" s="27" t="n">
        <v>9818</v>
      </c>
      <c r="E170" s="27" t="n">
        <v>9894</v>
      </c>
      <c r="F170" s="39" t="n">
        <v>10319</v>
      </c>
      <c r="G170" s="39" t="n">
        <v>10540</v>
      </c>
      <c r="H170" s="39" t="n">
        <v>11237.5827</v>
      </c>
      <c r="I170" s="28" t="n">
        <v>4400.8981</v>
      </c>
      <c r="J170" s="39" t="n">
        <v>-6836.6846</v>
      </c>
      <c r="K170" s="29" t="n">
        <v>-0.608376799754274</v>
      </c>
      <c r="L170" s="30" t="n">
        <v>140</v>
      </c>
      <c r="M170" s="23"/>
      <c r="N170" s="23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1.25" hidden="false" customHeight="true" outlineLevel="0" collapsed="false">
      <c r="A171" s="25" t="s">
        <v>176</v>
      </c>
      <c r="B171" s="26"/>
      <c r="C171" s="26" t="s">
        <v>78</v>
      </c>
      <c r="D171" s="27" t="n">
        <v>43456</v>
      </c>
      <c r="E171" s="27" t="n">
        <v>44267</v>
      </c>
      <c r="F171" s="39" t="n">
        <v>43833</v>
      </c>
      <c r="G171" s="39" t="n">
        <v>42274</v>
      </c>
      <c r="H171" s="39" t="n">
        <v>41454.6142</v>
      </c>
      <c r="I171" s="28" t="n">
        <v>13384.5925</v>
      </c>
      <c r="J171" s="39" t="n">
        <v>-28070.0217</v>
      </c>
      <c r="K171" s="29" t="n">
        <v>-0.677126593545768</v>
      </c>
      <c r="L171" s="30" t="n">
        <v>23</v>
      </c>
      <c r="M171" s="23"/>
      <c r="N171" s="2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1.25" hidden="false" customHeight="true" outlineLevel="0" collapsed="false">
      <c r="A172" s="25" t="s">
        <v>177</v>
      </c>
      <c r="B172" s="26"/>
      <c r="C172" s="26" t="s">
        <v>78</v>
      </c>
      <c r="D172" s="27" t="n">
        <v>7565</v>
      </c>
      <c r="E172" s="27" t="n">
        <v>7639</v>
      </c>
      <c r="F172" s="39" t="n">
        <v>7807</v>
      </c>
      <c r="G172" s="39" t="n">
        <v>7674</v>
      </c>
      <c r="H172" s="39" t="n">
        <v>7220.9291</v>
      </c>
      <c r="I172" s="28" t="n">
        <v>2879.4942</v>
      </c>
      <c r="J172" s="39" t="n">
        <v>-4341.4349</v>
      </c>
      <c r="K172" s="29" t="n">
        <v>-0.601229404121971</v>
      </c>
      <c r="L172" s="30" t="n">
        <v>226</v>
      </c>
      <c r="M172" s="23"/>
      <c r="N172" s="23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1.25" hidden="false" customHeight="true" outlineLevel="0" collapsed="false">
      <c r="A173" s="25" t="s">
        <v>178</v>
      </c>
      <c r="B173" s="26" t="n">
        <v>26</v>
      </c>
      <c r="C173" s="26" t="s">
        <v>78</v>
      </c>
      <c r="D173" s="27" t="n">
        <v>3043</v>
      </c>
      <c r="E173" s="27" t="n">
        <v>2230</v>
      </c>
      <c r="F173" s="39" t="n">
        <v>970</v>
      </c>
      <c r="G173" s="39" t="n">
        <v>2080</v>
      </c>
      <c r="H173" s="39" t="n">
        <v>2215.6457</v>
      </c>
      <c r="I173" s="28" t="n">
        <v>1093.0234</v>
      </c>
      <c r="J173" s="39" t="n">
        <v>-1122.6223</v>
      </c>
      <c r="K173" s="29" t="n">
        <v>-0.506679520105584</v>
      </c>
      <c r="L173" s="30" t="n">
        <v>393</v>
      </c>
      <c r="M173" s="23"/>
      <c r="N173" s="2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1.25" hidden="false" customHeight="true" outlineLevel="0" collapsed="false">
      <c r="A174" s="25" t="s">
        <v>179</v>
      </c>
      <c r="B174" s="26"/>
      <c r="C174" s="26" t="s">
        <v>78</v>
      </c>
      <c r="D174" s="27" t="n">
        <v>19500</v>
      </c>
      <c r="E174" s="27" t="n">
        <v>20094</v>
      </c>
      <c r="F174" s="39" t="n">
        <v>19975</v>
      </c>
      <c r="G174" s="39" t="n">
        <v>19569</v>
      </c>
      <c r="H174" s="39" t="n">
        <v>19744.9882</v>
      </c>
      <c r="I174" s="28" t="n">
        <v>8453.7807</v>
      </c>
      <c r="J174" s="39" t="n">
        <v>-11291.2075</v>
      </c>
      <c r="K174" s="29" t="n">
        <v>-0.57185182313758</v>
      </c>
      <c r="L174" s="30" t="n">
        <v>55</v>
      </c>
      <c r="M174" s="23"/>
      <c r="N174" s="23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1.25" hidden="false" customHeight="true" outlineLevel="0" collapsed="false">
      <c r="A175" s="25" t="s">
        <v>180</v>
      </c>
      <c r="B175" s="26"/>
      <c r="C175" s="26" t="s">
        <v>78</v>
      </c>
      <c r="D175" s="27" t="n">
        <v>3726</v>
      </c>
      <c r="E175" s="27" t="n">
        <v>4637</v>
      </c>
      <c r="F175" s="39" t="n">
        <v>5186</v>
      </c>
      <c r="G175" s="39" t="n">
        <v>4567</v>
      </c>
      <c r="H175" s="39" t="n">
        <v>3723.5354</v>
      </c>
      <c r="I175" s="28" t="n">
        <v>1708.3215</v>
      </c>
      <c r="J175" s="39" t="n">
        <v>-2015.2139</v>
      </c>
      <c r="K175" s="29" t="n">
        <v>-0.541209813662575</v>
      </c>
      <c r="L175" s="30" t="n">
        <v>334</v>
      </c>
      <c r="M175" s="23"/>
      <c r="N175" s="2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1.25" hidden="false" customHeight="true" outlineLevel="0" collapsed="false">
      <c r="A176" s="25" t="s">
        <v>181</v>
      </c>
      <c r="B176" s="26" t="n">
        <v>27</v>
      </c>
      <c r="C176" s="26" t="s">
        <v>78</v>
      </c>
      <c r="D176" s="27" t="n">
        <v>5482</v>
      </c>
      <c r="E176" s="27" t="n">
        <v>1489</v>
      </c>
      <c r="F176" s="39" t="n">
        <v>2891</v>
      </c>
      <c r="G176" s="39" t="n">
        <v>3328</v>
      </c>
      <c r="H176" s="39" t="n">
        <v>4362.8819</v>
      </c>
      <c r="I176" s="28" t="n">
        <v>2115.2902</v>
      </c>
      <c r="J176" s="39" t="n">
        <v>-2247.5917</v>
      </c>
      <c r="K176" s="29" t="n">
        <v>-0.515162168382326</v>
      </c>
      <c r="L176" s="30" t="n">
        <v>296</v>
      </c>
      <c r="M176" s="23"/>
      <c r="N176" s="23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1.25" hidden="false" customHeight="true" outlineLevel="0" collapsed="false">
      <c r="A177" s="25" t="s">
        <v>182</v>
      </c>
      <c r="B177" s="26"/>
      <c r="C177" s="26" t="s">
        <v>78</v>
      </c>
      <c r="D177" s="27" t="n">
        <v>4999</v>
      </c>
      <c r="E177" s="27" t="n">
        <v>4977</v>
      </c>
      <c r="F177" s="39" t="n">
        <v>4703</v>
      </c>
      <c r="G177" s="39" t="n">
        <v>4623</v>
      </c>
      <c r="H177" s="39" t="n">
        <v>4697.4567</v>
      </c>
      <c r="I177" s="28" t="n">
        <v>1958.1647</v>
      </c>
      <c r="J177" s="39" t="n">
        <v>-2739.292</v>
      </c>
      <c r="K177" s="29" t="n">
        <v>-0.583143640259632</v>
      </c>
      <c r="L177" s="30" t="n">
        <v>309</v>
      </c>
      <c r="M177" s="23"/>
      <c r="N177" s="23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1.25" hidden="false" customHeight="true" outlineLevel="0" collapsed="false">
      <c r="A178" s="25" t="s">
        <v>183</v>
      </c>
      <c r="B178" s="26"/>
      <c r="C178" s="26" t="s">
        <v>78</v>
      </c>
      <c r="D178" s="27" t="n">
        <v>6210</v>
      </c>
      <c r="E178" s="27" t="n">
        <v>6350</v>
      </c>
      <c r="F178" s="39" t="n">
        <v>6564</v>
      </c>
      <c r="G178" s="39" t="n">
        <v>6585</v>
      </c>
      <c r="H178" s="39" t="n">
        <v>6642.7402</v>
      </c>
      <c r="I178" s="28" t="n">
        <v>2473.404</v>
      </c>
      <c r="J178" s="39" t="n">
        <v>-4169.3362</v>
      </c>
      <c r="K178" s="29" t="n">
        <v>-0.627653057995554</v>
      </c>
      <c r="L178" s="30" t="n">
        <v>260</v>
      </c>
      <c r="M178" s="23"/>
      <c r="N178" s="23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1.25" hidden="false" customHeight="true" outlineLevel="0" collapsed="false">
      <c r="A179" s="25" t="s">
        <v>184</v>
      </c>
      <c r="B179" s="26" t="n">
        <v>28</v>
      </c>
      <c r="C179" s="26" t="s">
        <v>78</v>
      </c>
      <c r="D179" s="27" t="n">
        <v>4104</v>
      </c>
      <c r="E179" s="27" t="n">
        <v>4228</v>
      </c>
      <c r="F179" s="39" t="n">
        <v>2077</v>
      </c>
      <c r="G179" s="39" t="n">
        <v>2446</v>
      </c>
      <c r="H179" s="39" t="n">
        <v>4522.2205</v>
      </c>
      <c r="I179" s="28" t="n">
        <v>1978.0038</v>
      </c>
      <c r="J179" s="39" t="n">
        <v>-2544.2167</v>
      </c>
      <c r="K179" s="29" t="n">
        <v>-0.562603415733488</v>
      </c>
      <c r="L179" s="30" t="n">
        <v>308</v>
      </c>
      <c r="M179" s="23"/>
      <c r="N179" s="2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1.25" hidden="false" customHeight="true" outlineLevel="0" collapsed="false">
      <c r="A180" s="25" t="s">
        <v>185</v>
      </c>
      <c r="B180" s="26"/>
      <c r="C180" s="26" t="s">
        <v>78</v>
      </c>
      <c r="D180" s="27" t="n">
        <v>4927</v>
      </c>
      <c r="E180" s="27" t="n">
        <v>5118</v>
      </c>
      <c r="F180" s="39" t="n">
        <v>6143</v>
      </c>
      <c r="G180" s="39" t="n">
        <v>6144</v>
      </c>
      <c r="H180" s="39" t="n">
        <v>5562.4606</v>
      </c>
      <c r="I180" s="28" t="n">
        <v>2219.5882</v>
      </c>
      <c r="J180" s="39" t="n">
        <v>-3342.8724</v>
      </c>
      <c r="K180" s="29" t="n">
        <v>-0.60097008147797</v>
      </c>
      <c r="L180" s="30" t="n">
        <v>286</v>
      </c>
      <c r="M180" s="23"/>
      <c r="N180" s="2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1.25" hidden="false" customHeight="true" outlineLevel="0" collapsed="false">
      <c r="A181" s="25" t="s">
        <v>186</v>
      </c>
      <c r="B181" s="26"/>
      <c r="C181" s="26" t="s">
        <v>78</v>
      </c>
      <c r="D181" s="27" t="n">
        <v>4849</v>
      </c>
      <c r="E181" s="27" t="n">
        <v>4888</v>
      </c>
      <c r="F181" s="39" t="n">
        <v>4843</v>
      </c>
      <c r="G181" s="39" t="n">
        <v>4889</v>
      </c>
      <c r="H181" s="39" t="n">
        <v>4927.878</v>
      </c>
      <c r="I181" s="28" t="n">
        <v>1860.1687</v>
      </c>
      <c r="J181" s="39" t="n">
        <v>-3067.7093</v>
      </c>
      <c r="K181" s="29" t="n">
        <v>-0.622521357062817</v>
      </c>
      <c r="L181" s="30" t="n">
        <v>319</v>
      </c>
      <c r="M181" s="23"/>
      <c r="N181" s="23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1.25" hidden="false" customHeight="true" outlineLevel="0" collapsed="false">
      <c r="A182" s="25" t="s">
        <v>187</v>
      </c>
      <c r="B182" s="26"/>
      <c r="C182" s="26" t="s">
        <v>78</v>
      </c>
      <c r="D182" s="27" t="n">
        <v>2780</v>
      </c>
      <c r="E182" s="27" t="n">
        <v>3020</v>
      </c>
      <c r="F182" s="39" t="n">
        <v>2933</v>
      </c>
      <c r="G182" s="39" t="n">
        <v>2754</v>
      </c>
      <c r="H182" s="39" t="n">
        <v>2749.063</v>
      </c>
      <c r="I182" s="28" t="n">
        <v>1238.2431</v>
      </c>
      <c r="J182" s="39" t="n">
        <v>-1510.8199</v>
      </c>
      <c r="K182" s="29" t="n">
        <v>-0.549576310182779</v>
      </c>
      <c r="L182" s="30" t="n">
        <v>378</v>
      </c>
      <c r="M182" s="23"/>
      <c r="N182" s="2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1.25" hidden="false" customHeight="true" outlineLevel="0" collapsed="false">
      <c r="A183" s="25" t="s">
        <v>188</v>
      </c>
      <c r="B183" s="26"/>
      <c r="C183" s="26" t="s">
        <v>78</v>
      </c>
      <c r="D183" s="27" t="n">
        <v>3269</v>
      </c>
      <c r="E183" s="27" t="n">
        <v>3418</v>
      </c>
      <c r="F183" s="39" t="n">
        <v>3264</v>
      </c>
      <c r="G183" s="39" t="n">
        <v>3209</v>
      </c>
      <c r="H183" s="39" t="n">
        <v>2831.1772</v>
      </c>
      <c r="I183" s="28" t="n">
        <v>1466.8078</v>
      </c>
      <c r="J183" s="39" t="n">
        <v>-1364.3694</v>
      </c>
      <c r="K183" s="29" t="n">
        <v>-0.481908868155621</v>
      </c>
      <c r="L183" s="30" t="n">
        <v>353</v>
      </c>
      <c r="M183" s="23"/>
      <c r="N183" s="23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1.25" hidden="false" customHeight="true" outlineLevel="0" collapsed="false">
      <c r="A184" s="25" t="s">
        <v>189</v>
      </c>
      <c r="B184" s="26"/>
      <c r="C184" s="26" t="s">
        <v>78</v>
      </c>
      <c r="D184" s="27" t="n">
        <v>5070</v>
      </c>
      <c r="E184" s="27" t="n">
        <v>5138</v>
      </c>
      <c r="F184" s="39" t="n">
        <v>5161</v>
      </c>
      <c r="G184" s="39" t="n">
        <v>4837</v>
      </c>
      <c r="H184" s="39" t="n">
        <v>5215.752</v>
      </c>
      <c r="I184" s="28" t="n">
        <v>2170.2275</v>
      </c>
      <c r="J184" s="39" t="n">
        <v>-3045.5245</v>
      </c>
      <c r="K184" s="29" t="n">
        <v>-0.583908993372384</v>
      </c>
      <c r="L184" s="30" t="n">
        <v>292</v>
      </c>
      <c r="M184" s="23"/>
      <c r="N184" s="23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1.25" hidden="false" customHeight="true" outlineLevel="0" collapsed="false">
      <c r="A185" s="25" t="s">
        <v>190</v>
      </c>
      <c r="B185" s="26"/>
      <c r="C185" s="26" t="s">
        <v>78</v>
      </c>
      <c r="D185" s="27" t="n">
        <v>15131</v>
      </c>
      <c r="E185" s="27" t="n">
        <v>15082</v>
      </c>
      <c r="F185" s="39" t="n">
        <v>14752</v>
      </c>
      <c r="G185" s="39" t="n">
        <v>14299</v>
      </c>
      <c r="H185" s="39" t="n">
        <v>13985.3977</v>
      </c>
      <c r="I185" s="28" t="n">
        <v>5149.6982</v>
      </c>
      <c r="J185" s="39" t="n">
        <v>-8835.6995</v>
      </c>
      <c r="K185" s="29" t="n">
        <v>-0.631780353303789</v>
      </c>
      <c r="L185" s="30" t="n">
        <v>117</v>
      </c>
      <c r="M185" s="23"/>
      <c r="N185" s="23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1.25" hidden="false" customHeight="true" outlineLevel="0" collapsed="false">
      <c r="A186" s="25" t="s">
        <v>191</v>
      </c>
      <c r="B186" s="26"/>
      <c r="C186" s="26" t="s">
        <v>78</v>
      </c>
      <c r="D186" s="27" t="n">
        <v>13276</v>
      </c>
      <c r="E186" s="27" t="n">
        <v>13815</v>
      </c>
      <c r="F186" s="39" t="n">
        <v>13377</v>
      </c>
      <c r="G186" s="39" t="n">
        <v>13315</v>
      </c>
      <c r="H186" s="39" t="n">
        <v>14255.2795</v>
      </c>
      <c r="I186" s="28" t="n">
        <v>5628.3844</v>
      </c>
      <c r="J186" s="39" t="n">
        <v>-8626.8951</v>
      </c>
      <c r="K186" s="29" t="n">
        <v>-0.605171936474483</v>
      </c>
      <c r="L186" s="30" t="n">
        <v>99</v>
      </c>
      <c r="M186" s="23"/>
      <c r="N186" s="23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1.25" hidden="false" customHeight="true" outlineLevel="0" collapsed="false">
      <c r="A187" s="25" t="s">
        <v>192</v>
      </c>
      <c r="B187" s="26"/>
      <c r="C187" s="26" t="s">
        <v>78</v>
      </c>
      <c r="D187" s="27" t="n">
        <v>7025</v>
      </c>
      <c r="E187" s="27" t="n">
        <v>7007</v>
      </c>
      <c r="F187" s="39" t="n">
        <v>7021</v>
      </c>
      <c r="G187" s="39" t="n">
        <v>6884</v>
      </c>
      <c r="H187" s="39" t="n">
        <v>6514.6929</v>
      </c>
      <c r="I187" s="28" t="n">
        <v>2660.6315</v>
      </c>
      <c r="J187" s="39" t="n">
        <v>-3854.0614</v>
      </c>
      <c r="K187" s="29" t="n">
        <v>-0.5915952538607</v>
      </c>
      <c r="L187" s="30" t="n">
        <v>240</v>
      </c>
      <c r="M187" s="23"/>
      <c r="N187" s="23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1.25" hidden="false" customHeight="true" outlineLevel="0" collapsed="false">
      <c r="A188" s="25" t="s">
        <v>193</v>
      </c>
      <c r="B188" s="26"/>
      <c r="C188" s="26" t="s">
        <v>78</v>
      </c>
      <c r="D188" s="27" t="n">
        <v>7221</v>
      </c>
      <c r="E188" s="27" t="n">
        <v>7592</v>
      </c>
      <c r="F188" s="39" t="n">
        <v>7769</v>
      </c>
      <c r="G188" s="39" t="n">
        <v>7510</v>
      </c>
      <c r="H188" s="39" t="n">
        <v>6944.2165</v>
      </c>
      <c r="I188" s="28" t="n">
        <v>2731.6274</v>
      </c>
      <c r="J188" s="39" t="n">
        <v>-4212.5891</v>
      </c>
      <c r="K188" s="29" t="n">
        <v>-0.60663274251314</v>
      </c>
      <c r="L188" s="30" t="n">
        <v>235</v>
      </c>
      <c r="M188" s="23"/>
      <c r="N188" s="23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1.25" hidden="false" customHeight="true" outlineLevel="0" collapsed="false">
      <c r="A189" s="25" t="s">
        <v>194</v>
      </c>
      <c r="B189" s="26"/>
      <c r="C189" s="26" t="s">
        <v>78</v>
      </c>
      <c r="D189" s="27" t="n">
        <v>11424</v>
      </c>
      <c r="E189" s="27" t="n">
        <v>11801</v>
      </c>
      <c r="F189" s="39" t="n">
        <v>13222</v>
      </c>
      <c r="G189" s="39" t="n">
        <v>12122</v>
      </c>
      <c r="H189" s="39" t="n">
        <v>11969.9409</v>
      </c>
      <c r="I189" s="28" t="n">
        <v>4820.694</v>
      </c>
      <c r="J189" s="39" t="n">
        <v>-7149.2469</v>
      </c>
      <c r="K189" s="29" t="n">
        <v>-0.597266683246531</v>
      </c>
      <c r="L189" s="30" t="n">
        <v>124</v>
      </c>
      <c r="M189" s="23"/>
      <c r="N189" s="2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1.25" hidden="false" customHeight="true" outlineLevel="0" collapsed="false">
      <c r="A190" s="25" t="s">
        <v>195</v>
      </c>
      <c r="B190" s="26"/>
      <c r="C190" s="26" t="s">
        <v>78</v>
      </c>
      <c r="D190" s="27" t="n">
        <v>5783</v>
      </c>
      <c r="E190" s="27" t="n">
        <v>5889</v>
      </c>
      <c r="F190" s="39" t="n">
        <v>5743</v>
      </c>
      <c r="G190" s="39" t="n">
        <v>5736</v>
      </c>
      <c r="H190" s="39" t="n">
        <v>5919.1811</v>
      </c>
      <c r="I190" s="28" t="n">
        <v>2472.847</v>
      </c>
      <c r="J190" s="39" t="n">
        <v>-3446.3341</v>
      </c>
      <c r="K190" s="29" t="n">
        <v>-0.582231569160808</v>
      </c>
      <c r="L190" s="30" t="n">
        <v>261</v>
      </c>
      <c r="M190" s="23"/>
      <c r="N190" s="2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1.25" hidden="false" customHeight="true" outlineLevel="0" collapsed="false">
      <c r="A191" s="25" t="s">
        <v>196</v>
      </c>
      <c r="B191" s="26"/>
      <c r="C191" s="26" t="s">
        <v>78</v>
      </c>
      <c r="D191" s="27" t="n">
        <v>19490</v>
      </c>
      <c r="E191" s="27" t="n">
        <v>19673</v>
      </c>
      <c r="F191" s="39" t="n">
        <v>22434</v>
      </c>
      <c r="G191" s="39" t="n">
        <v>21241</v>
      </c>
      <c r="H191" s="39" t="n">
        <v>18734.9488</v>
      </c>
      <c r="I191" s="28" t="n">
        <v>8404.2195</v>
      </c>
      <c r="J191" s="39" t="n">
        <v>-10330.7293</v>
      </c>
      <c r="K191" s="29" t="n">
        <v>-0.551414866957096</v>
      </c>
      <c r="L191" s="30" t="n">
        <v>56</v>
      </c>
      <c r="M191" s="23"/>
      <c r="N191" s="2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1.25" hidden="false" customHeight="true" outlineLevel="0" collapsed="false">
      <c r="A192" s="25" t="s">
        <v>197</v>
      </c>
      <c r="B192" s="26"/>
      <c r="C192" s="26" t="s">
        <v>78</v>
      </c>
      <c r="D192" s="27" t="n">
        <v>9066</v>
      </c>
      <c r="E192" s="27" t="n">
        <v>9150</v>
      </c>
      <c r="F192" s="39" t="n">
        <v>9105</v>
      </c>
      <c r="G192" s="39" t="n">
        <v>9312</v>
      </c>
      <c r="H192" s="39" t="n">
        <v>9841.1378</v>
      </c>
      <c r="I192" s="28" t="n">
        <v>3690.8155</v>
      </c>
      <c r="J192" s="39" t="n">
        <v>-6150.3223</v>
      </c>
      <c r="K192" s="29" t="n">
        <v>-0.624960489832791</v>
      </c>
      <c r="L192" s="30" t="n">
        <v>178</v>
      </c>
      <c r="M192" s="23"/>
      <c r="N192" s="2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1.25" hidden="false" customHeight="true" outlineLevel="0" collapsed="false">
      <c r="A193" s="41" t="s">
        <v>198</v>
      </c>
      <c r="B193" s="26"/>
      <c r="C193" s="26" t="s">
        <v>78</v>
      </c>
      <c r="D193" s="27" t="n">
        <v>4207</v>
      </c>
      <c r="E193" s="27" t="n">
        <v>4354</v>
      </c>
      <c r="F193" s="39" t="n">
        <v>4441</v>
      </c>
      <c r="G193" s="39" t="n">
        <v>4405</v>
      </c>
      <c r="H193" s="39" t="n">
        <v>4401.2244</v>
      </c>
      <c r="I193" s="28" t="n">
        <v>1833.7137</v>
      </c>
      <c r="J193" s="39" t="n">
        <v>-2567.5107</v>
      </c>
      <c r="K193" s="29" t="n">
        <v>-0.583362825126572</v>
      </c>
      <c r="L193" s="30" t="n">
        <v>320</v>
      </c>
      <c r="M193" s="23"/>
      <c r="N193" s="2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1.25" hidden="false" customHeight="true" outlineLevel="0" collapsed="false">
      <c r="A194" s="25" t="s">
        <v>199</v>
      </c>
      <c r="B194" s="26"/>
      <c r="C194" s="26" t="s">
        <v>78</v>
      </c>
      <c r="D194" s="27" t="n">
        <v>1807</v>
      </c>
      <c r="E194" s="27" t="n">
        <v>1742</v>
      </c>
      <c r="F194" s="39" t="n">
        <v>1658</v>
      </c>
      <c r="G194" s="39" t="n">
        <v>1516</v>
      </c>
      <c r="H194" s="39" t="n">
        <v>1455.8937</v>
      </c>
      <c r="I194" s="28" t="n">
        <v>651.8079</v>
      </c>
      <c r="J194" s="39" t="n">
        <v>-804.0858</v>
      </c>
      <c r="K194" s="29" t="n">
        <v>-0.552297053005999</v>
      </c>
      <c r="L194" s="30" t="n">
        <v>413</v>
      </c>
      <c r="M194" s="23"/>
      <c r="N194" s="2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1.25" hidden="false" customHeight="true" outlineLevel="0" collapsed="false">
      <c r="A195" s="25" t="s">
        <v>200</v>
      </c>
      <c r="B195" s="26"/>
      <c r="C195" s="26" t="s">
        <v>78</v>
      </c>
      <c r="D195" s="27" t="n">
        <v>10896</v>
      </c>
      <c r="E195" s="27" t="n">
        <v>10716</v>
      </c>
      <c r="F195" s="39" t="n">
        <v>10699</v>
      </c>
      <c r="G195" s="39" t="n">
        <v>10426</v>
      </c>
      <c r="H195" s="39" t="n">
        <v>10205</v>
      </c>
      <c r="I195" s="28" t="n">
        <v>3824.337</v>
      </c>
      <c r="J195" s="39" t="n">
        <v>-6380.663</v>
      </c>
      <c r="K195" s="29" t="n">
        <v>-0.625248701616855</v>
      </c>
      <c r="L195" s="30" t="n">
        <v>174</v>
      </c>
      <c r="M195" s="23"/>
      <c r="N195" s="2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1.25" hidden="false" customHeight="true" outlineLevel="0" collapsed="false">
      <c r="A196" s="25" t="s">
        <v>201</v>
      </c>
      <c r="B196" s="26"/>
      <c r="C196" s="26" t="s">
        <v>78</v>
      </c>
      <c r="D196" s="27" t="n">
        <v>7133</v>
      </c>
      <c r="E196" s="27" t="n">
        <v>6855</v>
      </c>
      <c r="F196" s="39" t="n">
        <v>6087</v>
      </c>
      <c r="G196" s="39" t="n">
        <v>5573</v>
      </c>
      <c r="H196" s="39" t="n">
        <v>5453.7087</v>
      </c>
      <c r="I196" s="28" t="n">
        <v>2553.6548</v>
      </c>
      <c r="J196" s="39" t="n">
        <v>-2900.0539</v>
      </c>
      <c r="K196" s="29" t="n">
        <v>-0.531758122688144</v>
      </c>
      <c r="L196" s="30" t="n">
        <v>252</v>
      </c>
      <c r="M196" s="23"/>
      <c r="N196" s="2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1.25" hidden="false" customHeight="true" outlineLevel="0" collapsed="false">
      <c r="A197" s="25" t="s">
        <v>202</v>
      </c>
      <c r="B197" s="26"/>
      <c r="C197" s="26" t="s">
        <v>78</v>
      </c>
      <c r="D197" s="27" t="n">
        <v>5244</v>
      </c>
      <c r="E197" s="27" t="n">
        <v>5431</v>
      </c>
      <c r="F197" s="39" t="n">
        <v>5290</v>
      </c>
      <c r="G197" s="39" t="n">
        <v>4869</v>
      </c>
      <c r="H197" s="39" t="n">
        <v>4168.4764</v>
      </c>
      <c r="I197" s="28" t="n">
        <v>2020.4627</v>
      </c>
      <c r="J197" s="39" t="n">
        <v>-2148.0137</v>
      </c>
      <c r="K197" s="29" t="n">
        <v>-0.515299474887275</v>
      </c>
      <c r="L197" s="30" t="n">
        <v>303</v>
      </c>
      <c r="M197" s="23"/>
      <c r="N197" s="2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1.25" hidden="false" customHeight="true" outlineLevel="0" collapsed="false">
      <c r="A198" s="25" t="s">
        <v>203</v>
      </c>
      <c r="B198" s="26" t="n">
        <v>29</v>
      </c>
      <c r="C198" s="26" t="s">
        <v>78</v>
      </c>
      <c r="D198" s="27" t="n">
        <v>5551</v>
      </c>
      <c r="E198" s="27" t="n">
        <v>5602</v>
      </c>
      <c r="F198" s="39" t="n">
        <v>5217</v>
      </c>
      <c r="G198" s="39" t="n">
        <v>4673</v>
      </c>
      <c r="H198" s="39" t="n">
        <v>4735.5788</v>
      </c>
      <c r="I198" s="28" t="n">
        <v>2263.5884</v>
      </c>
      <c r="J198" s="39" t="n">
        <v>-2471.9904</v>
      </c>
      <c r="K198" s="29" t="n">
        <v>-0.522003857268725</v>
      </c>
      <c r="L198" s="30" t="n">
        <v>283</v>
      </c>
      <c r="M198" s="23"/>
      <c r="N198" s="2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1.25" hidden="false" customHeight="true" outlineLevel="0" collapsed="false">
      <c r="A199" s="25" t="s">
        <v>204</v>
      </c>
      <c r="B199" s="26"/>
      <c r="C199" s="26" t="s">
        <v>78</v>
      </c>
      <c r="D199" s="27" t="n">
        <v>8035</v>
      </c>
      <c r="E199" s="27" t="n">
        <v>7840</v>
      </c>
      <c r="F199" s="39" t="n">
        <v>7600</v>
      </c>
      <c r="G199" s="39" t="n">
        <v>7312</v>
      </c>
      <c r="H199" s="39" t="n">
        <v>7181.7638</v>
      </c>
      <c r="I199" s="28" t="n">
        <v>3285.5765</v>
      </c>
      <c r="J199" s="39" t="n">
        <v>-3896.1873</v>
      </c>
      <c r="K199" s="29" t="n">
        <v>-0.542511200382279</v>
      </c>
      <c r="L199" s="30" t="n">
        <v>196</v>
      </c>
      <c r="M199" s="23"/>
      <c r="N199" s="2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1.25" hidden="false" customHeight="true" outlineLevel="0" collapsed="false">
      <c r="A200" s="25" t="s">
        <v>205</v>
      </c>
      <c r="B200" s="26"/>
      <c r="C200" s="26" t="s">
        <v>78</v>
      </c>
      <c r="D200" s="27" t="n">
        <v>10864</v>
      </c>
      <c r="E200" s="27" t="n">
        <v>10842</v>
      </c>
      <c r="F200" s="39" t="n">
        <v>10728</v>
      </c>
      <c r="G200" s="39" t="n">
        <v>10534</v>
      </c>
      <c r="H200" s="39" t="n">
        <v>10513.9567</v>
      </c>
      <c r="I200" s="28" t="n">
        <v>4379.6941</v>
      </c>
      <c r="J200" s="39" t="n">
        <v>-6134.2626</v>
      </c>
      <c r="K200" s="29" t="n">
        <v>-0.583439971747268</v>
      </c>
      <c r="L200" s="30" t="n">
        <v>142</v>
      </c>
      <c r="M200" s="23"/>
      <c r="N200" s="2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1.25" hidden="false" customHeight="true" outlineLevel="0" collapsed="false">
      <c r="A201" s="25" t="s">
        <v>206</v>
      </c>
      <c r="B201" s="26"/>
      <c r="C201" s="26" t="s">
        <v>78</v>
      </c>
      <c r="D201" s="27" t="n">
        <v>3639</v>
      </c>
      <c r="E201" s="27" t="n">
        <v>3613</v>
      </c>
      <c r="F201" s="39" t="n">
        <v>3437</v>
      </c>
      <c r="G201" s="39" t="n">
        <v>3190</v>
      </c>
      <c r="H201" s="39" t="n">
        <v>3155.7087</v>
      </c>
      <c r="I201" s="28" t="n">
        <v>1447.11</v>
      </c>
      <c r="J201" s="39" t="n">
        <v>-1708.5987</v>
      </c>
      <c r="K201" s="29" t="n">
        <v>-0.541431057942706</v>
      </c>
      <c r="L201" s="30" t="n">
        <v>356</v>
      </c>
      <c r="M201" s="23"/>
      <c r="N201" s="2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1.25" hidden="false" customHeight="true" outlineLevel="0" collapsed="false">
      <c r="A202" s="25" t="s">
        <v>207</v>
      </c>
      <c r="B202" s="26"/>
      <c r="C202" s="26" t="s">
        <v>78</v>
      </c>
      <c r="D202" s="27" t="n">
        <v>4306</v>
      </c>
      <c r="E202" s="27" t="n">
        <v>4239</v>
      </c>
      <c r="F202" s="39" t="n">
        <v>4066</v>
      </c>
      <c r="G202" s="39" t="n">
        <v>3907</v>
      </c>
      <c r="H202" s="39" t="n">
        <v>4194.8307</v>
      </c>
      <c r="I202" s="28" t="n">
        <v>1567.6628</v>
      </c>
      <c r="J202" s="39" t="n">
        <v>-2627.1679</v>
      </c>
      <c r="K202" s="29" t="n">
        <v>-0.626286991749154</v>
      </c>
      <c r="L202" s="30" t="n">
        <v>343</v>
      </c>
      <c r="M202" s="23"/>
      <c r="N202" s="2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1.25" hidden="false" customHeight="true" outlineLevel="0" collapsed="false">
      <c r="A203" s="25" t="s">
        <v>208</v>
      </c>
      <c r="B203" s="26"/>
      <c r="C203" s="26" t="s">
        <v>78</v>
      </c>
      <c r="D203" s="27" t="n">
        <v>17790</v>
      </c>
      <c r="E203" s="27" t="n">
        <v>18231</v>
      </c>
      <c r="F203" s="39" t="n">
        <v>18035</v>
      </c>
      <c r="G203" s="39" t="n">
        <v>17437</v>
      </c>
      <c r="H203" s="39" t="n">
        <v>17352.1378</v>
      </c>
      <c r="I203" s="28" t="n">
        <v>6687.4588</v>
      </c>
      <c r="J203" s="39" t="n">
        <v>-10664.679</v>
      </c>
      <c r="K203" s="29" t="n">
        <v>-0.6146031758692</v>
      </c>
      <c r="L203" s="30" t="n">
        <v>77</v>
      </c>
      <c r="M203" s="23"/>
      <c r="N203" s="2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1.25" hidden="false" customHeight="true" outlineLevel="0" collapsed="false">
      <c r="A204" s="25" t="s">
        <v>209</v>
      </c>
      <c r="B204" s="26"/>
      <c r="C204" s="26" t="s">
        <v>78</v>
      </c>
      <c r="D204" s="27" t="n">
        <v>3203</v>
      </c>
      <c r="E204" s="27" t="n">
        <v>3211</v>
      </c>
      <c r="F204" s="39" t="n">
        <v>3251</v>
      </c>
      <c r="G204" s="39" t="n">
        <v>3199</v>
      </c>
      <c r="H204" s="39" t="n">
        <v>3241.9803</v>
      </c>
      <c r="I204" s="28" t="n">
        <v>1433.9334</v>
      </c>
      <c r="J204" s="39" t="n">
        <v>-1808.0469</v>
      </c>
      <c r="K204" s="29" t="n">
        <v>-0.557698299400524</v>
      </c>
      <c r="L204" s="30" t="n">
        <v>361</v>
      </c>
      <c r="M204" s="23"/>
      <c r="N204" s="23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1.25" hidden="false" customHeight="true" outlineLevel="0" collapsed="false">
      <c r="A205" s="25" t="s">
        <v>210</v>
      </c>
      <c r="B205" s="26"/>
      <c r="C205" s="26" t="s">
        <v>78</v>
      </c>
      <c r="D205" s="27" t="n">
        <v>1922</v>
      </c>
      <c r="E205" s="27" t="n">
        <v>1850</v>
      </c>
      <c r="F205" s="39" t="n">
        <v>1818</v>
      </c>
      <c r="G205" s="39" t="n">
        <v>1725</v>
      </c>
      <c r="H205" s="39" t="n">
        <v>1675.9331</v>
      </c>
      <c r="I205" s="28" t="n">
        <v>681.8862</v>
      </c>
      <c r="J205" s="39" t="n">
        <v>-994.0469</v>
      </c>
      <c r="K205" s="29" t="n">
        <v>-0.593130417914653</v>
      </c>
      <c r="L205" s="30" t="n">
        <v>411</v>
      </c>
      <c r="M205" s="23"/>
      <c r="N205" s="2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1.25" hidden="false" customHeight="true" outlineLevel="0" collapsed="false">
      <c r="A206" s="25" t="s">
        <v>211</v>
      </c>
      <c r="B206" s="26"/>
      <c r="C206" s="26" t="s">
        <v>78</v>
      </c>
      <c r="D206" s="27" t="n">
        <v>5266</v>
      </c>
      <c r="E206" s="27" t="n">
        <v>5524</v>
      </c>
      <c r="F206" s="39" t="n">
        <v>5898</v>
      </c>
      <c r="G206" s="39" t="n">
        <v>6050</v>
      </c>
      <c r="H206" s="39" t="n">
        <v>6173.0866</v>
      </c>
      <c r="I206" s="28" t="n">
        <v>2652.2707</v>
      </c>
      <c r="J206" s="39" t="n">
        <v>-3520.8159</v>
      </c>
      <c r="K206" s="29" t="n">
        <v>-0.570349345171992</v>
      </c>
      <c r="L206" s="30" t="n">
        <v>242</v>
      </c>
      <c r="M206" s="23"/>
      <c r="N206" s="2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1.25" hidden="false" customHeight="true" outlineLevel="0" collapsed="false">
      <c r="A207" s="25" t="s">
        <v>212</v>
      </c>
      <c r="B207" s="26" t="n">
        <v>30</v>
      </c>
      <c r="C207" s="26" t="s">
        <v>78</v>
      </c>
      <c r="D207" s="27" t="n">
        <v>6997</v>
      </c>
      <c r="E207" s="27" t="n">
        <v>2485</v>
      </c>
      <c r="F207" s="39" t="n">
        <v>3503</v>
      </c>
      <c r="G207" s="39" t="n">
        <v>4331</v>
      </c>
      <c r="H207" s="39" t="n">
        <v>4493.4449</v>
      </c>
      <c r="I207" s="28" t="n">
        <v>2087.251</v>
      </c>
      <c r="J207" s="39" t="n">
        <v>-2406.1939</v>
      </c>
      <c r="K207" s="29" t="n">
        <v>-0.535489797593824</v>
      </c>
      <c r="L207" s="30" t="n">
        <v>298</v>
      </c>
      <c r="M207" s="23"/>
      <c r="N207" s="23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1.25" hidden="false" customHeight="true" outlineLevel="0" collapsed="false">
      <c r="A208" s="25" t="s">
        <v>213</v>
      </c>
      <c r="B208" s="26"/>
      <c r="C208" s="26" t="s">
        <v>78</v>
      </c>
      <c r="D208" s="27" t="n">
        <v>4120</v>
      </c>
      <c r="E208" s="27" t="n">
        <v>4114</v>
      </c>
      <c r="F208" s="39" t="n">
        <v>4113</v>
      </c>
      <c r="G208" s="39" t="n">
        <v>4019</v>
      </c>
      <c r="H208" s="39" t="n">
        <v>3557.8504</v>
      </c>
      <c r="I208" s="28" t="n">
        <v>1444.1883</v>
      </c>
      <c r="J208" s="39" t="n">
        <v>-2113.6621</v>
      </c>
      <c r="K208" s="29" t="n">
        <v>-0.594084028940621</v>
      </c>
      <c r="L208" s="30" t="n">
        <v>357</v>
      </c>
      <c r="M208" s="23"/>
      <c r="N208" s="2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1.25" hidden="false" customHeight="true" outlineLevel="0" collapsed="false">
      <c r="A209" s="25" t="s">
        <v>214</v>
      </c>
      <c r="B209" s="26" t="n">
        <v>31</v>
      </c>
      <c r="C209" s="26" t="s">
        <v>78</v>
      </c>
      <c r="D209" s="27" t="n">
        <v>5896</v>
      </c>
      <c r="E209" s="27" t="n">
        <v>5842</v>
      </c>
      <c r="F209" s="39" t="n">
        <v>3199</v>
      </c>
      <c r="G209" s="39" t="n">
        <v>5523</v>
      </c>
      <c r="H209" s="39" t="n">
        <v>5967.315</v>
      </c>
      <c r="I209" s="28" t="n">
        <v>2221.6784</v>
      </c>
      <c r="J209" s="39" t="n">
        <v>-3745.6366</v>
      </c>
      <c r="K209" s="29" t="n">
        <v>-0.627692119487575</v>
      </c>
      <c r="L209" s="30" t="n">
        <v>285</v>
      </c>
      <c r="M209" s="23"/>
      <c r="N209" s="23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1.25" hidden="false" customHeight="true" outlineLevel="0" collapsed="false">
      <c r="A210" s="25" t="s">
        <v>215</v>
      </c>
      <c r="B210" s="26"/>
      <c r="C210" s="26" t="s">
        <v>78</v>
      </c>
      <c r="D210" s="27" t="n">
        <v>10033</v>
      </c>
      <c r="E210" s="27" t="n">
        <v>9995</v>
      </c>
      <c r="F210" s="39" t="n">
        <v>10234</v>
      </c>
      <c r="G210" s="39" t="n">
        <v>10059</v>
      </c>
      <c r="H210" s="39" t="n">
        <v>10152.4016</v>
      </c>
      <c r="I210" s="28" t="n">
        <v>3901.5607</v>
      </c>
      <c r="J210" s="39" t="n">
        <v>-6250.8409</v>
      </c>
      <c r="K210" s="29" t="n">
        <v>-0.615700712627444</v>
      </c>
      <c r="L210" s="30" t="n">
        <v>170</v>
      </c>
      <c r="M210" s="23"/>
      <c r="N210" s="2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1.25" hidden="false" customHeight="true" outlineLevel="0" collapsed="false">
      <c r="A211" s="25" t="s">
        <v>216</v>
      </c>
      <c r="B211" s="26"/>
      <c r="C211" s="26" t="s">
        <v>78</v>
      </c>
      <c r="D211" s="27" t="n">
        <v>5796</v>
      </c>
      <c r="E211" s="27" t="n">
        <v>5801</v>
      </c>
      <c r="F211" s="39" t="n">
        <v>5936</v>
      </c>
      <c r="G211" s="39" t="n">
        <v>5768</v>
      </c>
      <c r="H211" s="39" t="n">
        <v>5730.315</v>
      </c>
      <c r="I211" s="28" t="n">
        <v>2524.8509</v>
      </c>
      <c r="J211" s="39" t="n">
        <v>-3205.4641</v>
      </c>
      <c r="K211" s="29" t="n">
        <v>-0.559387066854091</v>
      </c>
      <c r="L211" s="30" t="n">
        <v>254</v>
      </c>
      <c r="M211" s="23"/>
      <c r="N211" s="2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1.25" hidden="false" customHeight="true" outlineLevel="0" collapsed="false">
      <c r="A212" s="25" t="s">
        <v>217</v>
      </c>
      <c r="B212" s="26" t="n">
        <v>32</v>
      </c>
      <c r="C212" s="26" t="s">
        <v>78</v>
      </c>
      <c r="D212" s="27" t="n">
        <v>1690</v>
      </c>
      <c r="E212" s="27" t="n">
        <v>5122</v>
      </c>
      <c r="F212" s="39" t="n">
        <v>5642</v>
      </c>
      <c r="G212" s="39" t="n">
        <v>4747</v>
      </c>
      <c r="H212" s="39" t="n">
        <v>4780.1693</v>
      </c>
      <c r="I212" s="28" t="n">
        <v>2294.1607</v>
      </c>
      <c r="J212" s="39" t="n">
        <v>-2486.0086</v>
      </c>
      <c r="K212" s="29" t="n">
        <v>-0.520067061223124</v>
      </c>
      <c r="L212" s="30" t="n">
        <v>276</v>
      </c>
      <c r="M212" s="23"/>
      <c r="N212" s="23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1.25" hidden="false" customHeight="true" outlineLevel="0" collapsed="false">
      <c r="A213" s="25" t="s">
        <v>218</v>
      </c>
      <c r="B213" s="26"/>
      <c r="C213" s="26" t="s">
        <v>78</v>
      </c>
      <c r="D213" s="27" t="n">
        <v>5443</v>
      </c>
      <c r="E213" s="27" t="n">
        <v>5678</v>
      </c>
      <c r="F213" s="39" t="n">
        <v>5715</v>
      </c>
      <c r="G213" s="39" t="n">
        <v>5667</v>
      </c>
      <c r="H213" s="39" t="n">
        <v>5652.6811</v>
      </c>
      <c r="I213" s="28" t="n">
        <v>2433.9886</v>
      </c>
      <c r="J213" s="39" t="n">
        <v>-3218.6925</v>
      </c>
      <c r="K213" s="29" t="n">
        <v>-0.569409885868141</v>
      </c>
      <c r="L213" s="30" t="n">
        <v>265</v>
      </c>
      <c r="M213" s="23"/>
      <c r="N213" s="2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1.25" hidden="false" customHeight="true" outlineLevel="0" collapsed="false">
      <c r="A214" s="25" t="s">
        <v>219</v>
      </c>
      <c r="B214" s="26" t="n">
        <v>33</v>
      </c>
      <c r="C214" s="26" t="s">
        <v>78</v>
      </c>
      <c r="D214" s="27" t="n">
        <v>8148</v>
      </c>
      <c r="E214" s="27" t="n">
        <v>4006</v>
      </c>
      <c r="F214" s="39" t="n">
        <v>5777</v>
      </c>
      <c r="G214" s="39" t="n">
        <v>5246</v>
      </c>
      <c r="H214" s="39" t="n">
        <v>5238.0906</v>
      </c>
      <c r="I214" s="28" t="n">
        <v>2546.5961</v>
      </c>
      <c r="J214" s="39" t="n">
        <v>-2691.4945</v>
      </c>
      <c r="K214" s="29" t="n">
        <v>-0.51383122315601</v>
      </c>
      <c r="L214" s="30" t="n">
        <v>253</v>
      </c>
      <c r="M214" s="23"/>
      <c r="N214" s="2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1.25" hidden="false" customHeight="true" outlineLevel="0" collapsed="false">
      <c r="A215" s="25" t="s">
        <v>220</v>
      </c>
      <c r="B215" s="26"/>
      <c r="C215" s="26" t="s">
        <v>78</v>
      </c>
      <c r="D215" s="27" t="n">
        <v>14304</v>
      </c>
      <c r="E215" s="27" t="n">
        <v>14477</v>
      </c>
      <c r="F215" s="39" t="n">
        <v>14311</v>
      </c>
      <c r="G215" s="39" t="n">
        <v>13946</v>
      </c>
      <c r="H215" s="39" t="n">
        <v>13908.1457</v>
      </c>
      <c r="I215" s="28" t="n">
        <v>5830.0236</v>
      </c>
      <c r="J215" s="39" t="n">
        <v>-8078.1221</v>
      </c>
      <c r="K215" s="29" t="n">
        <v>-0.580819490552216</v>
      </c>
      <c r="L215" s="30" t="n">
        <v>94</v>
      </c>
      <c r="M215" s="23"/>
      <c r="N215" s="2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1.25" hidden="false" customHeight="true" outlineLevel="0" collapsed="false">
      <c r="A216" s="25" t="s">
        <v>221</v>
      </c>
      <c r="B216" s="26"/>
      <c r="C216" s="26" t="s">
        <v>78</v>
      </c>
      <c r="D216" s="27" t="n">
        <v>3370</v>
      </c>
      <c r="E216" s="27" t="n">
        <v>3393</v>
      </c>
      <c r="F216" s="39" t="n">
        <v>3337</v>
      </c>
      <c r="G216" s="39" t="n">
        <v>3182</v>
      </c>
      <c r="H216" s="39" t="n">
        <v>3152.5905</v>
      </c>
      <c r="I216" s="28" t="n">
        <v>1436.2863</v>
      </c>
      <c r="J216" s="39" t="n">
        <v>-1716.3042</v>
      </c>
      <c r="K216" s="29" t="n">
        <v>-0.544410763148592</v>
      </c>
      <c r="L216" s="30" t="n">
        <v>358</v>
      </c>
      <c r="M216" s="23"/>
      <c r="N216" s="2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1.25" hidden="false" customHeight="true" outlineLevel="0" collapsed="false">
      <c r="A217" s="25" t="s">
        <v>222</v>
      </c>
      <c r="B217" s="26"/>
      <c r="C217" s="26" t="s">
        <v>78</v>
      </c>
      <c r="D217" s="27" t="n">
        <v>5084</v>
      </c>
      <c r="E217" s="27" t="n">
        <v>4861</v>
      </c>
      <c r="F217" s="39" t="n">
        <v>4714</v>
      </c>
      <c r="G217" s="39" t="n">
        <v>4689</v>
      </c>
      <c r="H217" s="39" t="n">
        <v>4553</v>
      </c>
      <c r="I217" s="28" t="n">
        <v>1921.0314</v>
      </c>
      <c r="J217" s="39" t="n">
        <v>-2631.9686</v>
      </c>
      <c r="K217" s="29" t="n">
        <v>-0.578073490006589</v>
      </c>
      <c r="L217" s="30" t="n">
        <v>312</v>
      </c>
      <c r="M217" s="23"/>
      <c r="N217" s="2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1.25" hidden="false" customHeight="true" outlineLevel="0" collapsed="false">
      <c r="A218" s="25" t="s">
        <v>223</v>
      </c>
      <c r="B218" s="26"/>
      <c r="C218" s="26" t="s">
        <v>78</v>
      </c>
      <c r="D218" s="27" t="n">
        <v>5802</v>
      </c>
      <c r="E218" s="27" t="n">
        <v>5806</v>
      </c>
      <c r="F218" s="39" t="n">
        <v>5795</v>
      </c>
      <c r="G218" s="39" t="n">
        <v>5684</v>
      </c>
      <c r="H218" s="39" t="n">
        <v>5468.1063</v>
      </c>
      <c r="I218" s="28" t="n">
        <v>2370.6078</v>
      </c>
      <c r="J218" s="39" t="n">
        <v>-3097.4985</v>
      </c>
      <c r="K218" s="29" t="n">
        <v>-0.566466401723024</v>
      </c>
      <c r="L218" s="30" t="n">
        <v>272</v>
      </c>
      <c r="M218" s="23"/>
      <c r="N218" s="23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1.25" hidden="false" customHeight="true" outlineLevel="0" collapsed="false">
      <c r="A219" s="25" t="s">
        <v>224</v>
      </c>
      <c r="B219" s="26"/>
      <c r="C219" s="26" t="s">
        <v>78</v>
      </c>
      <c r="D219" s="27" t="n">
        <v>4727</v>
      </c>
      <c r="E219" s="27" t="n">
        <v>4688</v>
      </c>
      <c r="F219" s="39" t="n">
        <v>4471</v>
      </c>
      <c r="G219" s="39" t="n">
        <v>4029</v>
      </c>
      <c r="H219" s="39" t="n">
        <v>3446.315</v>
      </c>
      <c r="I219" s="28" t="n">
        <v>1583.3882</v>
      </c>
      <c r="J219" s="39" t="n">
        <v>-1862.9268</v>
      </c>
      <c r="K219" s="29" t="n">
        <v>-0.540556159259963</v>
      </c>
      <c r="L219" s="30" t="n">
        <v>342</v>
      </c>
      <c r="M219" s="23"/>
      <c r="N219" s="2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1.25" hidden="false" customHeight="true" outlineLevel="0" collapsed="false">
      <c r="A220" s="25" t="s">
        <v>225</v>
      </c>
      <c r="B220" s="26" t="n">
        <v>34</v>
      </c>
      <c r="C220" s="26" t="s">
        <v>78</v>
      </c>
      <c r="D220" s="27" t="n">
        <v>8031</v>
      </c>
      <c r="E220" s="27" t="n">
        <v>6785</v>
      </c>
      <c r="F220" s="39" t="n">
        <v>3449</v>
      </c>
      <c r="G220" s="39" t="n">
        <v>6657</v>
      </c>
      <c r="H220" s="39" t="n">
        <v>6724.3071</v>
      </c>
      <c r="I220" s="28" t="n">
        <v>3178.0511</v>
      </c>
      <c r="J220" s="39" t="n">
        <v>-3546.256</v>
      </c>
      <c r="K220" s="29" t="n">
        <v>-0.527378649913238</v>
      </c>
      <c r="L220" s="30" t="n">
        <v>206</v>
      </c>
      <c r="M220" s="23"/>
      <c r="N220" s="2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1.25" hidden="false" customHeight="true" outlineLevel="0" collapsed="false">
      <c r="A221" s="25" t="s">
        <v>226</v>
      </c>
      <c r="B221" s="26"/>
      <c r="C221" s="26" t="s">
        <v>78</v>
      </c>
      <c r="D221" s="27" t="n">
        <v>6599</v>
      </c>
      <c r="E221" s="27" t="n">
        <v>6512</v>
      </c>
      <c r="F221" s="39" t="n">
        <v>6395</v>
      </c>
      <c r="G221" s="39" t="n">
        <v>6835</v>
      </c>
      <c r="H221" s="39" t="n">
        <v>7375.2519</v>
      </c>
      <c r="I221" s="28" t="n">
        <v>2582.4706</v>
      </c>
      <c r="J221" s="39" t="n">
        <v>-4792.7813</v>
      </c>
      <c r="K221" s="29" t="n">
        <v>-0.649846454736007</v>
      </c>
      <c r="L221" s="30" t="n">
        <v>250</v>
      </c>
      <c r="M221" s="23"/>
      <c r="N221" s="2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1.25" hidden="false" customHeight="true" outlineLevel="0" collapsed="false">
      <c r="A222" s="25" t="s">
        <v>227</v>
      </c>
      <c r="B222" s="26"/>
      <c r="C222" s="26" t="s">
        <v>78</v>
      </c>
      <c r="D222" s="27" t="n">
        <v>15674</v>
      </c>
      <c r="E222" s="27" t="n">
        <v>16060</v>
      </c>
      <c r="F222" s="39" t="n">
        <v>16408</v>
      </c>
      <c r="G222" s="39" t="n">
        <v>16121</v>
      </c>
      <c r="H222" s="39" t="n">
        <v>15956.5315</v>
      </c>
      <c r="I222" s="28" t="n">
        <v>6472.5411</v>
      </c>
      <c r="J222" s="39" t="n">
        <v>-9483.9904</v>
      </c>
      <c r="K222" s="29" t="n">
        <v>-0.594364157398492</v>
      </c>
      <c r="L222" s="30" t="n">
        <v>81</v>
      </c>
      <c r="M222" s="23"/>
      <c r="N222" s="2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1.25" hidden="false" customHeight="true" outlineLevel="0" collapsed="false">
      <c r="A223" s="25" t="s">
        <v>228</v>
      </c>
      <c r="B223" s="26" t="n">
        <v>35</v>
      </c>
      <c r="C223" s="26" t="s">
        <v>78</v>
      </c>
      <c r="D223" s="27" t="n">
        <v>989</v>
      </c>
      <c r="E223" s="27" t="n">
        <v>4194</v>
      </c>
      <c r="F223" s="39" t="n">
        <v>3660</v>
      </c>
      <c r="G223" s="39" t="n">
        <v>2904</v>
      </c>
      <c r="H223" s="39" t="n">
        <v>2833.0118</v>
      </c>
      <c r="I223" s="28" t="n">
        <v>1313.8275</v>
      </c>
      <c r="J223" s="39" t="n">
        <v>-1519.1843</v>
      </c>
      <c r="K223" s="29" t="n">
        <v>-0.536243548297257</v>
      </c>
      <c r="L223" s="30" t="n">
        <v>371</v>
      </c>
      <c r="M223" s="23"/>
      <c r="N223" s="23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1.25" hidden="false" customHeight="true" outlineLevel="0" collapsed="false">
      <c r="A224" s="25" t="s">
        <v>229</v>
      </c>
      <c r="B224" s="26"/>
      <c r="C224" s="26" t="s">
        <v>78</v>
      </c>
      <c r="D224" s="27" t="n">
        <v>3202</v>
      </c>
      <c r="E224" s="27" t="n">
        <v>3224</v>
      </c>
      <c r="F224" s="39" t="n">
        <v>3259</v>
      </c>
      <c r="G224" s="39" t="n">
        <v>3021</v>
      </c>
      <c r="H224" s="39" t="n">
        <v>2919.8937</v>
      </c>
      <c r="I224" s="28" t="n">
        <v>1377.647</v>
      </c>
      <c r="J224" s="39" t="n">
        <v>-1542.2467</v>
      </c>
      <c r="K224" s="29" t="n">
        <v>-0.528185906219805</v>
      </c>
      <c r="L224" s="30" t="n">
        <v>367</v>
      </c>
      <c r="M224" s="23"/>
      <c r="N224" s="23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1.25" hidden="false" customHeight="true" outlineLevel="0" collapsed="false">
      <c r="A225" s="25" t="s">
        <v>230</v>
      </c>
      <c r="B225" s="26"/>
      <c r="C225" s="26" t="s">
        <v>78</v>
      </c>
      <c r="D225" s="27" t="n">
        <v>3004</v>
      </c>
      <c r="E225" s="27" t="n">
        <v>3067</v>
      </c>
      <c r="F225" s="39" t="n">
        <v>2900</v>
      </c>
      <c r="G225" s="39" t="n">
        <v>2678</v>
      </c>
      <c r="H225" s="39" t="n">
        <v>2614.3898</v>
      </c>
      <c r="I225" s="28" t="n">
        <v>1315.3409</v>
      </c>
      <c r="J225" s="39" t="n">
        <v>-1299.0489</v>
      </c>
      <c r="K225" s="29" t="n">
        <v>-0.496884167770238</v>
      </c>
      <c r="L225" s="30" t="n">
        <v>370</v>
      </c>
      <c r="M225" s="23"/>
      <c r="N225" s="23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1.25" hidden="false" customHeight="true" outlineLevel="0" collapsed="false">
      <c r="A226" s="25" t="s">
        <v>231</v>
      </c>
      <c r="B226" s="26"/>
      <c r="C226" s="26" t="s">
        <v>78</v>
      </c>
      <c r="D226" s="27" t="n">
        <v>2397</v>
      </c>
      <c r="E226" s="27" t="n">
        <v>2421</v>
      </c>
      <c r="F226" s="39" t="n">
        <v>2404</v>
      </c>
      <c r="G226" s="39" t="n">
        <v>2469</v>
      </c>
      <c r="H226" s="39" t="n">
        <v>2471.2165</v>
      </c>
      <c r="I226" s="28" t="n">
        <v>1012.9218</v>
      </c>
      <c r="J226" s="39" t="n">
        <v>-1458.2947</v>
      </c>
      <c r="K226" s="29" t="n">
        <v>-0.590112076380196</v>
      </c>
      <c r="L226" s="30" t="n">
        <v>395</v>
      </c>
      <c r="M226" s="23"/>
      <c r="N226" s="2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1.25" hidden="false" customHeight="true" outlineLevel="0" collapsed="false">
      <c r="A227" s="25" t="s">
        <v>232</v>
      </c>
      <c r="B227" s="26" t="n">
        <v>36</v>
      </c>
      <c r="C227" s="26" t="s">
        <v>78</v>
      </c>
      <c r="D227" s="27" t="n">
        <v>4437</v>
      </c>
      <c r="E227" s="27" t="n">
        <v>3812</v>
      </c>
      <c r="F227" s="39" t="n">
        <v>4564</v>
      </c>
      <c r="G227" s="39" t="n">
        <v>4468</v>
      </c>
      <c r="H227" s="39" t="n">
        <v>4292.0039</v>
      </c>
      <c r="I227" s="28" t="n">
        <v>1868.0197</v>
      </c>
      <c r="J227" s="39" t="n">
        <v>-2423.9842</v>
      </c>
      <c r="K227" s="29" t="n">
        <v>-0.564767473766741</v>
      </c>
      <c r="L227" s="30" t="n">
        <v>317</v>
      </c>
      <c r="M227" s="23"/>
      <c r="N227" s="2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1.25" hidden="false" customHeight="true" outlineLevel="0" collapsed="false">
      <c r="A228" s="25" t="s">
        <v>233</v>
      </c>
      <c r="B228" s="26"/>
      <c r="C228" s="26" t="s">
        <v>78</v>
      </c>
      <c r="D228" s="27" t="n">
        <v>7541</v>
      </c>
      <c r="E228" s="27" t="n">
        <v>7272</v>
      </c>
      <c r="F228" s="39" t="n">
        <v>7317</v>
      </c>
      <c r="G228" s="39" t="n">
        <v>7262</v>
      </c>
      <c r="H228" s="39" t="n">
        <v>6499.4764</v>
      </c>
      <c r="I228" s="28" t="n">
        <v>3244.3685</v>
      </c>
      <c r="J228" s="39" t="n">
        <v>-3255.1079</v>
      </c>
      <c r="K228" s="29" t="n">
        <v>-0.500826174243821</v>
      </c>
      <c r="L228" s="30" t="n">
        <v>202</v>
      </c>
      <c r="M228" s="23"/>
      <c r="N228" s="2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1.25" hidden="false" customHeight="true" outlineLevel="0" collapsed="false">
      <c r="A229" s="32" t="s">
        <v>234</v>
      </c>
      <c r="B229" s="33"/>
      <c r="C229" s="33" t="s">
        <v>78</v>
      </c>
      <c r="D229" s="34" t="n">
        <v>9328</v>
      </c>
      <c r="E229" s="34" t="n">
        <v>10246</v>
      </c>
      <c r="F229" s="34" t="n">
        <v>10373</v>
      </c>
      <c r="G229" s="34" t="n">
        <v>11032</v>
      </c>
      <c r="H229" s="34" t="n">
        <v>12638.3268</v>
      </c>
      <c r="I229" s="35" t="n">
        <v>4055.2863</v>
      </c>
      <c r="J229" s="34" t="n">
        <v>-8583.0405</v>
      </c>
      <c r="K229" s="36" t="n">
        <v>-0.679127912723384</v>
      </c>
      <c r="L229" s="37" t="n">
        <v>160</v>
      </c>
      <c r="M229" s="23"/>
      <c r="N229" s="2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1.25" hidden="false" customHeight="true" outlineLevel="0" collapsed="false">
      <c r="A230" s="10" t="s">
        <v>235</v>
      </c>
      <c r="B230" s="11"/>
      <c r="C230" s="12"/>
      <c r="D230" s="13"/>
      <c r="E230" s="13"/>
      <c r="F230" s="13"/>
      <c r="G230" s="13"/>
      <c r="H230" s="13"/>
      <c r="I230" s="13"/>
      <c r="J230" s="13"/>
      <c r="K230" s="13"/>
      <c r="L230" s="14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1.25" hidden="false" customHeight="true" outlineLevel="0" collapsed="false">
      <c r="A231" s="15" t="s">
        <v>236</v>
      </c>
      <c r="B231" s="26"/>
      <c r="C231" s="17" t="s">
        <v>237</v>
      </c>
      <c r="D231" s="18" t="n">
        <v>23789</v>
      </c>
      <c r="E231" s="18" t="n">
        <v>23195</v>
      </c>
      <c r="F231" s="42" t="n">
        <v>21823</v>
      </c>
      <c r="G231" s="42" t="n">
        <v>20998</v>
      </c>
      <c r="H231" s="42" t="n">
        <v>18393.1102</v>
      </c>
      <c r="I231" s="28" t="n">
        <v>6992.4354</v>
      </c>
      <c r="J231" s="42" t="n">
        <v>-11400.6748</v>
      </c>
      <c r="K231" s="29" t="n">
        <v>-0.619833985445267</v>
      </c>
      <c r="L231" s="30" t="n">
        <v>74</v>
      </c>
      <c r="M231" s="23"/>
      <c r="N231" s="2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1.25" hidden="false" customHeight="true" outlineLevel="0" collapsed="false">
      <c r="A232" s="25" t="s">
        <v>238</v>
      </c>
      <c r="B232" s="26"/>
      <c r="C232" s="26" t="s">
        <v>237</v>
      </c>
      <c r="D232" s="27" t="n">
        <v>13309</v>
      </c>
      <c r="E232" s="27" t="n">
        <v>13246</v>
      </c>
      <c r="F232" s="39" t="n">
        <v>12818</v>
      </c>
      <c r="G232" s="39" t="n">
        <v>12569</v>
      </c>
      <c r="H232" s="39" t="n">
        <v>12004.5905</v>
      </c>
      <c r="I232" s="28" t="n">
        <v>4487.9491</v>
      </c>
      <c r="J232" s="39" t="n">
        <v>-7516.6414</v>
      </c>
      <c r="K232" s="29" t="n">
        <v>-0.626147255918476</v>
      </c>
      <c r="L232" s="30" t="n">
        <v>138</v>
      </c>
      <c r="M232" s="23"/>
      <c r="N232" s="2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1.25" hidden="false" customHeight="true" outlineLevel="0" collapsed="false">
      <c r="A233" s="25" t="s">
        <v>239</v>
      </c>
      <c r="B233" s="26" t="n">
        <v>37</v>
      </c>
      <c r="C233" s="26" t="s">
        <v>237</v>
      </c>
      <c r="D233" s="27" t="n">
        <v>13057</v>
      </c>
      <c r="E233" s="27" t="n">
        <v>13994</v>
      </c>
      <c r="F233" s="39" t="n">
        <v>14337</v>
      </c>
      <c r="G233" s="39" t="n">
        <v>13285</v>
      </c>
      <c r="H233" s="39" t="n">
        <v>13217.5079</v>
      </c>
      <c r="I233" s="28" t="n">
        <v>5954.6392</v>
      </c>
      <c r="J233" s="39" t="n">
        <v>-7262.8687</v>
      </c>
      <c r="K233" s="29" t="n">
        <v>-0.5494885083443</v>
      </c>
      <c r="L233" s="30" t="n">
        <v>91</v>
      </c>
      <c r="M233" s="40"/>
      <c r="N233" s="2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1.25" hidden="false" customHeight="true" outlineLevel="0" collapsed="false">
      <c r="A234" s="25" t="s">
        <v>240</v>
      </c>
      <c r="B234" s="26"/>
      <c r="C234" s="26" t="s">
        <v>237</v>
      </c>
      <c r="D234" s="27" t="n">
        <v>4800</v>
      </c>
      <c r="E234" s="27" t="n">
        <v>4776</v>
      </c>
      <c r="F234" s="39" t="n">
        <v>4674</v>
      </c>
      <c r="G234" s="39" t="n">
        <v>5444</v>
      </c>
      <c r="H234" s="39" t="n">
        <v>4724.0669</v>
      </c>
      <c r="I234" s="28" t="n">
        <v>1805.1412</v>
      </c>
      <c r="J234" s="39" t="n">
        <v>-2918.9257</v>
      </c>
      <c r="K234" s="29" t="n">
        <v>-0.617884073572286</v>
      </c>
      <c r="L234" s="30" t="n">
        <v>323</v>
      </c>
      <c r="M234" s="23"/>
      <c r="N234" s="2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1.25" hidden="false" customHeight="true" outlineLevel="0" collapsed="false">
      <c r="A235" s="25" t="s">
        <v>241</v>
      </c>
      <c r="B235" s="26"/>
      <c r="C235" s="26" t="s">
        <v>237</v>
      </c>
      <c r="D235" s="27" t="n">
        <v>13409</v>
      </c>
      <c r="E235" s="27" t="n">
        <v>13341</v>
      </c>
      <c r="F235" s="39" t="n">
        <v>11932</v>
      </c>
      <c r="G235" s="39" t="n">
        <v>10851</v>
      </c>
      <c r="H235" s="39" t="n">
        <v>10579.8661</v>
      </c>
      <c r="I235" s="28" t="n">
        <v>4646.8081</v>
      </c>
      <c r="J235" s="39" t="n">
        <v>-5933.058</v>
      </c>
      <c r="K235" s="29" t="n">
        <v>-0.560787626603327</v>
      </c>
      <c r="L235" s="30" t="n">
        <v>130</v>
      </c>
      <c r="M235" s="23"/>
      <c r="N235" s="2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1.25" hidden="false" customHeight="true" outlineLevel="0" collapsed="false">
      <c r="A236" s="25" t="s">
        <v>242</v>
      </c>
      <c r="B236" s="26"/>
      <c r="C236" s="26" t="s">
        <v>237</v>
      </c>
      <c r="D236" s="27" t="n">
        <v>12196</v>
      </c>
      <c r="E236" s="27" t="n">
        <v>12090</v>
      </c>
      <c r="F236" s="39" t="n">
        <v>11553</v>
      </c>
      <c r="G236" s="39" t="n">
        <v>10707</v>
      </c>
      <c r="H236" s="39" t="n">
        <v>10591.5709</v>
      </c>
      <c r="I236" s="28" t="n">
        <v>4246.4747</v>
      </c>
      <c r="J236" s="39" t="n">
        <v>-6345.0962</v>
      </c>
      <c r="K236" s="29" t="n">
        <v>-0.599070360752625</v>
      </c>
      <c r="L236" s="30" t="n">
        <v>151</v>
      </c>
      <c r="M236" s="23"/>
      <c r="N236" s="23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1.25" hidden="false" customHeight="true" outlineLevel="0" collapsed="false">
      <c r="A237" s="25" t="s">
        <v>243</v>
      </c>
      <c r="B237" s="26"/>
      <c r="C237" s="26" t="s">
        <v>237</v>
      </c>
      <c r="D237" s="27" t="n">
        <v>16702</v>
      </c>
      <c r="E237" s="27" t="n">
        <v>16707</v>
      </c>
      <c r="F237" s="39" t="n">
        <v>15899</v>
      </c>
      <c r="G237" s="39" t="n">
        <v>14715</v>
      </c>
      <c r="H237" s="39" t="n">
        <v>14394.2205</v>
      </c>
      <c r="I237" s="28" t="n">
        <v>6365.9138</v>
      </c>
      <c r="J237" s="39" t="n">
        <v>-8028.3067</v>
      </c>
      <c r="K237" s="29" t="n">
        <v>-0.557745151951785</v>
      </c>
      <c r="L237" s="30" t="n">
        <v>84</v>
      </c>
      <c r="M237" s="23"/>
      <c r="N237" s="2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1.25" hidden="false" customHeight="true" outlineLevel="0" collapsed="false">
      <c r="A238" s="25" t="s">
        <v>244</v>
      </c>
      <c r="B238" s="26"/>
      <c r="C238" s="26" t="s">
        <v>237</v>
      </c>
      <c r="D238" s="27" t="n">
        <v>7215</v>
      </c>
      <c r="E238" s="27" t="n">
        <v>7417</v>
      </c>
      <c r="F238" s="39" t="n">
        <v>7232</v>
      </c>
      <c r="G238" s="39" t="n">
        <v>7613</v>
      </c>
      <c r="H238" s="39" t="n">
        <v>7249.1496</v>
      </c>
      <c r="I238" s="28" t="n">
        <v>2822.2195</v>
      </c>
      <c r="J238" s="39" t="n">
        <v>-4426.9301</v>
      </c>
      <c r="K238" s="29" t="n">
        <v>-0.610682679248336</v>
      </c>
      <c r="L238" s="30" t="n">
        <v>228</v>
      </c>
      <c r="M238" s="23"/>
      <c r="N238" s="2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1.25" hidden="false" customHeight="true" outlineLevel="0" collapsed="false">
      <c r="A239" s="25" t="s">
        <v>245</v>
      </c>
      <c r="B239" s="26"/>
      <c r="C239" s="26" t="s">
        <v>237</v>
      </c>
      <c r="D239" s="27" t="n">
        <v>16132</v>
      </c>
      <c r="E239" s="27" t="n">
        <v>15861</v>
      </c>
      <c r="F239" s="39" t="n">
        <v>15263</v>
      </c>
      <c r="G239" s="39" t="n">
        <v>15079</v>
      </c>
      <c r="H239" s="39" t="n">
        <v>14777.3858</v>
      </c>
      <c r="I239" s="28" t="n">
        <v>4277.1921</v>
      </c>
      <c r="J239" s="39" t="n">
        <v>-10500.1937</v>
      </c>
      <c r="K239" s="29" t="n">
        <v>-0.710558270732838</v>
      </c>
      <c r="L239" s="30" t="n">
        <v>149</v>
      </c>
      <c r="M239" s="23"/>
      <c r="N239" s="2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1.25" hidden="false" customHeight="true" outlineLevel="0" collapsed="false">
      <c r="A240" s="25" t="s">
        <v>246</v>
      </c>
      <c r="B240" s="26"/>
      <c r="C240" s="26" t="s">
        <v>237</v>
      </c>
      <c r="D240" s="27" t="n">
        <v>7991</v>
      </c>
      <c r="E240" s="27" t="n">
        <v>7794</v>
      </c>
      <c r="F240" s="39" t="n">
        <v>7584</v>
      </c>
      <c r="G240" s="39" t="n">
        <v>7679</v>
      </c>
      <c r="H240" s="39" t="n">
        <v>7598.9094</v>
      </c>
      <c r="I240" s="28" t="n">
        <v>2973.0902</v>
      </c>
      <c r="J240" s="39" t="n">
        <v>-4625.8192</v>
      </c>
      <c r="K240" s="29" t="n">
        <v>-0.608747776358539</v>
      </c>
      <c r="L240" s="30" t="n">
        <v>219</v>
      </c>
      <c r="M240" s="23"/>
      <c r="N240" s="2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1.25" hidden="false" customHeight="true" outlineLevel="0" collapsed="false">
      <c r="A241" s="25" t="s">
        <v>247</v>
      </c>
      <c r="B241" s="26"/>
      <c r="C241" s="26" t="s">
        <v>237</v>
      </c>
      <c r="D241" s="27" t="n">
        <v>15986</v>
      </c>
      <c r="E241" s="27" t="n">
        <v>15719</v>
      </c>
      <c r="F241" s="39" t="n">
        <v>15692</v>
      </c>
      <c r="G241" s="39" t="n">
        <v>14746</v>
      </c>
      <c r="H241" s="39" t="n">
        <v>14702.8898</v>
      </c>
      <c r="I241" s="28" t="n">
        <v>5644.3882</v>
      </c>
      <c r="J241" s="39" t="n">
        <v>-9058.5016</v>
      </c>
      <c r="K241" s="29" t="n">
        <v>-0.616103481915507</v>
      </c>
      <c r="L241" s="30" t="n">
        <v>98</v>
      </c>
      <c r="M241" s="23"/>
      <c r="N241" s="2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1.25" hidden="false" customHeight="true" outlineLevel="0" collapsed="false">
      <c r="A242" s="25" t="s">
        <v>248</v>
      </c>
      <c r="B242" s="26"/>
      <c r="C242" s="26" t="s">
        <v>237</v>
      </c>
      <c r="D242" s="27" t="n">
        <v>30277</v>
      </c>
      <c r="E242" s="27" t="n">
        <v>30024</v>
      </c>
      <c r="F242" s="39" t="n">
        <v>29065</v>
      </c>
      <c r="G242" s="39" t="n">
        <v>27605</v>
      </c>
      <c r="H242" s="39" t="n">
        <v>27231.4921</v>
      </c>
      <c r="I242" s="28" t="n">
        <v>11468.7489</v>
      </c>
      <c r="J242" s="39" t="n">
        <v>-15762.7432</v>
      </c>
      <c r="K242" s="29" t="n">
        <v>-0.578842435152498</v>
      </c>
      <c r="L242" s="30" t="n">
        <v>30</v>
      </c>
      <c r="M242" s="23"/>
      <c r="N242" s="2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1.25" hidden="false" customHeight="true" outlineLevel="0" collapsed="false">
      <c r="A243" s="25" t="s">
        <v>249</v>
      </c>
      <c r="B243" s="26"/>
      <c r="C243" s="26" t="s">
        <v>237</v>
      </c>
      <c r="D243" s="27" t="n">
        <v>29062</v>
      </c>
      <c r="E243" s="27" t="n">
        <v>29423</v>
      </c>
      <c r="F243" s="39" t="n">
        <v>28680</v>
      </c>
      <c r="G243" s="39" t="n">
        <v>27677</v>
      </c>
      <c r="H243" s="39" t="n">
        <v>28266.752</v>
      </c>
      <c r="I243" s="28" t="n">
        <v>11887.7374</v>
      </c>
      <c r="J243" s="39" t="n">
        <v>-16379.0146</v>
      </c>
      <c r="K243" s="29" t="n">
        <v>-0.579444521959934</v>
      </c>
      <c r="L243" s="30" t="n">
        <v>28</v>
      </c>
      <c r="M243" s="23"/>
      <c r="N243" s="2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1.25" hidden="false" customHeight="true" outlineLevel="0" collapsed="false">
      <c r="A244" s="25" t="s">
        <v>250</v>
      </c>
      <c r="B244" s="26"/>
      <c r="C244" s="26" t="s">
        <v>237</v>
      </c>
      <c r="D244" s="27" t="n">
        <v>15598</v>
      </c>
      <c r="E244" s="27" t="n">
        <v>15446</v>
      </c>
      <c r="F244" s="39" t="n">
        <v>15023</v>
      </c>
      <c r="G244" s="39" t="n">
        <v>14343</v>
      </c>
      <c r="H244" s="39" t="n">
        <v>13799.0236</v>
      </c>
      <c r="I244" s="28" t="n">
        <v>5855.7687</v>
      </c>
      <c r="J244" s="39" t="n">
        <v>-7943.2549</v>
      </c>
      <c r="K244" s="29" t="n">
        <v>-0.57563890969793</v>
      </c>
      <c r="L244" s="30" t="n">
        <v>93</v>
      </c>
      <c r="M244" s="23"/>
      <c r="N244" s="2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1.25" hidden="false" customHeight="true" outlineLevel="0" collapsed="false">
      <c r="A245" s="25" t="s">
        <v>251</v>
      </c>
      <c r="B245" s="26"/>
      <c r="C245" s="26" t="s">
        <v>237</v>
      </c>
      <c r="D245" s="27" t="n">
        <v>5575</v>
      </c>
      <c r="E245" s="27" t="n">
        <v>5785</v>
      </c>
      <c r="F245" s="39" t="n">
        <v>5770</v>
      </c>
      <c r="G245" s="39" t="n">
        <v>5490</v>
      </c>
      <c r="H245" s="39" t="n">
        <v>5656.6142</v>
      </c>
      <c r="I245" s="28" t="n">
        <v>2173.1806</v>
      </c>
      <c r="J245" s="39" t="n">
        <v>-3483.4336</v>
      </c>
      <c r="K245" s="29" t="n">
        <v>-0.6158160123418</v>
      </c>
      <c r="L245" s="30" t="n">
        <v>290</v>
      </c>
      <c r="M245" s="23"/>
      <c r="N245" s="2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1.25" hidden="false" customHeight="true" outlineLevel="0" collapsed="false">
      <c r="A246" s="25" t="s">
        <v>252</v>
      </c>
      <c r="B246" s="26"/>
      <c r="C246" s="26" t="s">
        <v>237</v>
      </c>
      <c r="D246" s="27" t="n">
        <v>14798</v>
      </c>
      <c r="E246" s="27" t="n">
        <v>14460</v>
      </c>
      <c r="F246" s="39" t="n">
        <v>14049</v>
      </c>
      <c r="G246" s="39" t="n">
        <v>13371</v>
      </c>
      <c r="H246" s="39" t="n">
        <v>12463.7441</v>
      </c>
      <c r="I246" s="28" t="n">
        <v>5073.2</v>
      </c>
      <c r="J246" s="39" t="n">
        <v>-7390.5441</v>
      </c>
      <c r="K246" s="29" t="n">
        <v>-0.592963401743783</v>
      </c>
      <c r="L246" s="30" t="n">
        <v>119</v>
      </c>
      <c r="M246" s="23"/>
      <c r="N246" s="2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1.25" hidden="false" customHeight="true" outlineLevel="0" collapsed="false">
      <c r="A247" s="25" t="s">
        <v>253</v>
      </c>
      <c r="B247" s="26"/>
      <c r="C247" s="26" t="s">
        <v>237</v>
      </c>
      <c r="D247" s="27" t="n">
        <v>45253</v>
      </c>
      <c r="E247" s="27" t="n">
        <v>44680</v>
      </c>
      <c r="F247" s="39" t="n">
        <v>43434</v>
      </c>
      <c r="G247" s="39" t="n">
        <v>44031</v>
      </c>
      <c r="H247" s="39" t="n">
        <v>44369.9213</v>
      </c>
      <c r="I247" s="28" t="n">
        <v>13887.0705</v>
      </c>
      <c r="J247" s="39" t="n">
        <v>-30482.8508</v>
      </c>
      <c r="K247" s="29" t="n">
        <v>-0.687016111520576</v>
      </c>
      <c r="L247" s="30" t="n">
        <v>21</v>
      </c>
      <c r="M247" s="23"/>
      <c r="N247" s="23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1.25" hidden="false" customHeight="true" outlineLevel="0" collapsed="false">
      <c r="A248" s="25" t="s">
        <v>254</v>
      </c>
      <c r="B248" s="26"/>
      <c r="C248" s="26" t="s">
        <v>237</v>
      </c>
      <c r="D248" s="27" t="n">
        <v>50335</v>
      </c>
      <c r="E248" s="27" t="n">
        <v>50692</v>
      </c>
      <c r="F248" s="39" t="n">
        <v>48565</v>
      </c>
      <c r="G248" s="39" t="n">
        <v>48508</v>
      </c>
      <c r="H248" s="39" t="n">
        <v>46363.2441</v>
      </c>
      <c r="I248" s="28" t="n">
        <v>15416.9177</v>
      </c>
      <c r="J248" s="39" t="n">
        <v>-30946.3264</v>
      </c>
      <c r="K248" s="29" t="n">
        <v>-0.667475432332829</v>
      </c>
      <c r="L248" s="30" t="n">
        <v>18</v>
      </c>
      <c r="M248" s="23"/>
      <c r="N248" s="2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1.25" hidden="false" customHeight="true" outlineLevel="0" collapsed="false">
      <c r="A249" s="25" t="s">
        <v>255</v>
      </c>
      <c r="B249" s="26"/>
      <c r="C249" s="26" t="s">
        <v>237</v>
      </c>
      <c r="D249" s="27" t="n">
        <v>108440</v>
      </c>
      <c r="E249" s="27" t="n">
        <v>106718</v>
      </c>
      <c r="F249" s="39" t="n">
        <v>107141</v>
      </c>
      <c r="G249" s="39" t="n">
        <v>103572</v>
      </c>
      <c r="H249" s="39" t="n">
        <v>101831.7205</v>
      </c>
      <c r="I249" s="28" t="n">
        <v>33624.3258</v>
      </c>
      <c r="J249" s="39" t="n">
        <v>-68207.3947</v>
      </c>
      <c r="K249" s="29" t="n">
        <v>-0.669804991657781</v>
      </c>
      <c r="L249" s="30" t="n">
        <v>4</v>
      </c>
      <c r="M249" s="23"/>
      <c r="N249" s="2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1.25" hidden="false" customHeight="true" outlineLevel="0" collapsed="false">
      <c r="A250" s="25" t="s">
        <v>256</v>
      </c>
      <c r="B250" s="26"/>
      <c r="C250" s="26" t="s">
        <v>237</v>
      </c>
      <c r="D250" s="27" t="n">
        <v>10112</v>
      </c>
      <c r="E250" s="27" t="n">
        <v>10039</v>
      </c>
      <c r="F250" s="39" t="n">
        <v>9863</v>
      </c>
      <c r="G250" s="39" t="n">
        <v>9433</v>
      </c>
      <c r="H250" s="39" t="n">
        <v>9218.7953</v>
      </c>
      <c r="I250" s="28" t="n">
        <v>3981.0001</v>
      </c>
      <c r="J250" s="39" t="n">
        <v>-5237.7952</v>
      </c>
      <c r="K250" s="29" t="n">
        <v>-0.568164823011093</v>
      </c>
      <c r="L250" s="30" t="n">
        <v>163</v>
      </c>
      <c r="M250" s="23"/>
      <c r="N250" s="2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1.25" hidden="false" customHeight="true" outlineLevel="0" collapsed="false">
      <c r="A251" s="25" t="s">
        <v>257</v>
      </c>
      <c r="B251" s="26" t="n">
        <v>38</v>
      </c>
      <c r="C251" s="26" t="s">
        <v>237</v>
      </c>
      <c r="D251" s="27" t="n">
        <v>3664</v>
      </c>
      <c r="E251" s="27" t="n">
        <v>3590</v>
      </c>
      <c r="F251" s="39" t="n">
        <v>3540</v>
      </c>
      <c r="G251" s="39" t="n">
        <v>2105</v>
      </c>
      <c r="H251" s="39" t="n">
        <v>3192.5787</v>
      </c>
      <c r="I251" s="28" t="n">
        <v>1428.4393</v>
      </c>
      <c r="J251" s="39" t="n">
        <v>-1764.1394</v>
      </c>
      <c r="K251" s="29" t="n">
        <v>-0.552575070428178</v>
      </c>
      <c r="L251" s="30" t="n">
        <v>362</v>
      </c>
      <c r="M251" s="23"/>
      <c r="N251" s="2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1.25" hidden="false" customHeight="true" outlineLevel="0" collapsed="false">
      <c r="A252" s="25" t="s">
        <v>258</v>
      </c>
      <c r="B252" s="26"/>
      <c r="C252" s="26" t="s">
        <v>237</v>
      </c>
      <c r="D252" s="27" t="n">
        <v>24307</v>
      </c>
      <c r="E252" s="27" t="n">
        <v>24604</v>
      </c>
      <c r="F252" s="39" t="n">
        <v>23932</v>
      </c>
      <c r="G252" s="39" t="n">
        <v>23047</v>
      </c>
      <c r="H252" s="39" t="n">
        <v>22936.6024</v>
      </c>
      <c r="I252" s="28" t="n">
        <v>9414.7529</v>
      </c>
      <c r="J252" s="39" t="n">
        <v>-13521.8495</v>
      </c>
      <c r="K252" s="29" t="n">
        <v>-0.589531494865168</v>
      </c>
      <c r="L252" s="30" t="n">
        <v>45</v>
      </c>
      <c r="M252" s="23"/>
      <c r="N252" s="2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1.25" hidden="false" customHeight="true" outlineLevel="0" collapsed="false">
      <c r="A253" s="25" t="s">
        <v>259</v>
      </c>
      <c r="B253" s="26"/>
      <c r="C253" s="26" t="s">
        <v>237</v>
      </c>
      <c r="D253" s="27" t="n">
        <v>4038</v>
      </c>
      <c r="E253" s="27" t="n">
        <v>4052</v>
      </c>
      <c r="F253" s="39" t="n">
        <v>3804</v>
      </c>
      <c r="G253" s="39" t="n">
        <v>3595</v>
      </c>
      <c r="H253" s="39" t="n">
        <v>3555.6772</v>
      </c>
      <c r="I253" s="28" t="n">
        <v>1710.9802</v>
      </c>
      <c r="J253" s="39" t="n">
        <v>-1844.697</v>
      </c>
      <c r="K253" s="29" t="n">
        <v>-0.518803281692725</v>
      </c>
      <c r="L253" s="30" t="n">
        <v>333</v>
      </c>
      <c r="M253" s="23"/>
      <c r="N253" s="2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1.25" hidden="false" customHeight="true" outlineLevel="0" collapsed="false">
      <c r="A254" s="25" t="s">
        <v>260</v>
      </c>
      <c r="B254" s="26"/>
      <c r="C254" s="26" t="s">
        <v>237</v>
      </c>
      <c r="D254" s="27" t="n">
        <v>2596</v>
      </c>
      <c r="E254" s="27" t="n">
        <v>2733</v>
      </c>
      <c r="F254" s="39" t="n">
        <v>2715</v>
      </c>
      <c r="G254" s="39" t="n">
        <v>3168</v>
      </c>
      <c r="H254" s="39" t="n">
        <v>2731.5787</v>
      </c>
      <c r="I254" s="28" t="n">
        <v>1119.1727</v>
      </c>
      <c r="J254" s="39" t="n">
        <v>-1612.406</v>
      </c>
      <c r="K254" s="29" t="n">
        <v>-0.590283560199089</v>
      </c>
      <c r="L254" s="30" t="n">
        <v>387</v>
      </c>
      <c r="M254" s="23"/>
      <c r="N254" s="2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1.25" hidden="false" customHeight="true" outlineLevel="0" collapsed="false">
      <c r="A255" s="25" t="s">
        <v>261</v>
      </c>
      <c r="B255" s="26"/>
      <c r="C255" s="26" t="s">
        <v>237</v>
      </c>
      <c r="D255" s="27" t="n">
        <v>10918</v>
      </c>
      <c r="E255" s="27" t="n">
        <v>10928</v>
      </c>
      <c r="F255" s="39" t="n">
        <v>10802</v>
      </c>
      <c r="G255" s="39" t="n">
        <v>11036</v>
      </c>
      <c r="H255" s="39" t="n">
        <v>12041.5354</v>
      </c>
      <c r="I255" s="28" t="n">
        <v>4514.8744</v>
      </c>
      <c r="J255" s="39" t="n">
        <v>-7526.661</v>
      </c>
      <c r="K255" s="29" t="n">
        <v>-0.625058246309686</v>
      </c>
      <c r="L255" s="30" t="n">
        <v>136</v>
      </c>
      <c r="M255" s="23"/>
      <c r="N255" s="2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1.25" hidden="false" customHeight="true" outlineLevel="0" collapsed="false">
      <c r="A256" s="25" t="s">
        <v>262</v>
      </c>
      <c r="B256" s="26" t="n">
        <v>39</v>
      </c>
      <c r="C256" s="26" t="s">
        <v>237</v>
      </c>
      <c r="D256" s="27" t="n">
        <v>4340</v>
      </c>
      <c r="E256" s="27" t="n">
        <v>4513</v>
      </c>
      <c r="F256" s="39" t="n">
        <v>4436</v>
      </c>
      <c r="G256" s="39" t="n">
        <v>1711</v>
      </c>
      <c r="H256" s="39" t="n">
        <v>4288.5197</v>
      </c>
      <c r="I256" s="28" t="n">
        <v>1897.9764</v>
      </c>
      <c r="J256" s="39" t="n">
        <v>-2390.5433</v>
      </c>
      <c r="K256" s="29" t="n">
        <v>-0.557428545798682</v>
      </c>
      <c r="L256" s="30" t="n">
        <v>315</v>
      </c>
      <c r="M256" s="23"/>
      <c r="N256" s="2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1.25" hidden="false" customHeight="true" outlineLevel="0" collapsed="false">
      <c r="A257" s="25" t="s">
        <v>263</v>
      </c>
      <c r="B257" s="26" t="n">
        <v>40</v>
      </c>
      <c r="C257" s="26" t="s">
        <v>237</v>
      </c>
      <c r="D257" s="27" t="n">
        <v>25845</v>
      </c>
      <c r="E257" s="27" t="n">
        <v>25879</v>
      </c>
      <c r="F257" s="39" t="n">
        <v>25589</v>
      </c>
      <c r="G257" s="39" t="n">
        <v>26138</v>
      </c>
      <c r="H257" s="39" t="n">
        <v>20078.9685</v>
      </c>
      <c r="I257" s="28" t="n">
        <v>10386.3724</v>
      </c>
      <c r="J257" s="39" t="n">
        <v>-9692.5961</v>
      </c>
      <c r="K257" s="29" t="n">
        <v>-0.482723806255286</v>
      </c>
      <c r="L257" s="30" t="n">
        <v>35</v>
      </c>
      <c r="M257" s="23"/>
      <c r="N257" s="2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1.25" hidden="false" customHeight="true" outlineLevel="0" collapsed="false">
      <c r="A258" s="25" t="s">
        <v>264</v>
      </c>
      <c r="B258" s="26"/>
      <c r="C258" s="26" t="s">
        <v>237</v>
      </c>
      <c r="D258" s="27" t="n">
        <v>13224</v>
      </c>
      <c r="E258" s="27" t="n">
        <v>13377</v>
      </c>
      <c r="F258" s="39" t="n">
        <v>13217</v>
      </c>
      <c r="G258" s="39" t="n">
        <v>12580</v>
      </c>
      <c r="H258" s="39" t="n">
        <v>13144.1929</v>
      </c>
      <c r="I258" s="28" t="n">
        <v>5202.8272</v>
      </c>
      <c r="J258" s="39" t="n">
        <v>-7941.3657</v>
      </c>
      <c r="K258" s="29" t="n">
        <v>-0.60417294241018</v>
      </c>
      <c r="L258" s="30" t="n">
        <v>111</v>
      </c>
      <c r="M258" s="23"/>
      <c r="N258" s="23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1.25" hidden="false" customHeight="true" outlineLevel="0" collapsed="false">
      <c r="A259" s="25" t="s">
        <v>265</v>
      </c>
      <c r="B259" s="26"/>
      <c r="C259" s="26" t="s">
        <v>237</v>
      </c>
      <c r="D259" s="27" t="n">
        <v>8800</v>
      </c>
      <c r="E259" s="27" t="n">
        <v>8903</v>
      </c>
      <c r="F259" s="39" t="n">
        <v>8680</v>
      </c>
      <c r="G259" s="39" t="n">
        <v>8860</v>
      </c>
      <c r="H259" s="39" t="n">
        <v>8843.3543</v>
      </c>
      <c r="I259" s="28" t="n">
        <v>2615.353</v>
      </c>
      <c r="J259" s="39" t="n">
        <v>-6228.0013</v>
      </c>
      <c r="K259" s="29" t="n">
        <v>-0.704257806339389</v>
      </c>
      <c r="L259" s="30" t="n">
        <v>246</v>
      </c>
      <c r="M259" s="23"/>
      <c r="N259" s="2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1.25" hidden="false" customHeight="true" outlineLevel="0" collapsed="false">
      <c r="A260" s="25" t="s">
        <v>266</v>
      </c>
      <c r="B260" s="26" t="n">
        <v>41</v>
      </c>
      <c r="C260" s="26" t="s">
        <v>237</v>
      </c>
      <c r="D260" s="27" t="n">
        <v>11850</v>
      </c>
      <c r="E260" s="27" t="n">
        <v>11578</v>
      </c>
      <c r="F260" s="39" t="n">
        <v>11693</v>
      </c>
      <c r="G260" s="39" t="n">
        <v>11342</v>
      </c>
      <c r="H260" s="39" t="n">
        <v>11310.937</v>
      </c>
      <c r="I260" s="28" t="n">
        <v>5469.3489</v>
      </c>
      <c r="J260" s="39" t="n">
        <v>-5841.5881</v>
      </c>
      <c r="K260" s="29" t="n">
        <v>-0.516454834820493</v>
      </c>
      <c r="L260" s="30" t="n">
        <v>105</v>
      </c>
      <c r="M260" s="23"/>
      <c r="N260" s="23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1.25" hidden="false" customHeight="true" outlineLevel="0" collapsed="false">
      <c r="A261" s="25" t="s">
        <v>267</v>
      </c>
      <c r="B261" s="26"/>
      <c r="C261" s="26" t="s">
        <v>237</v>
      </c>
      <c r="D261" s="27" t="n">
        <v>11237</v>
      </c>
      <c r="E261" s="27" t="n">
        <v>11294</v>
      </c>
      <c r="F261" s="39" t="n">
        <v>10981</v>
      </c>
      <c r="G261" s="39" t="n">
        <v>10760</v>
      </c>
      <c r="H261" s="39" t="n">
        <v>10542.4134</v>
      </c>
      <c r="I261" s="28" t="n">
        <v>4216.4395</v>
      </c>
      <c r="J261" s="39" t="n">
        <v>-6325.9739</v>
      </c>
      <c r="K261" s="29" t="n">
        <v>-0.600049880419222</v>
      </c>
      <c r="L261" s="30" t="n">
        <v>153</v>
      </c>
      <c r="M261" s="23"/>
      <c r="N261" s="2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1.25" hidden="false" customHeight="true" outlineLevel="0" collapsed="false">
      <c r="A262" s="25" t="s">
        <v>268</v>
      </c>
      <c r="B262" s="26"/>
      <c r="C262" s="26" t="s">
        <v>237</v>
      </c>
      <c r="D262" s="27" t="n">
        <v>4683</v>
      </c>
      <c r="E262" s="27" t="n">
        <v>4748</v>
      </c>
      <c r="F262" s="39" t="n">
        <v>4719</v>
      </c>
      <c r="G262" s="39" t="n">
        <v>4574</v>
      </c>
      <c r="H262" s="39" t="n">
        <v>4805.441</v>
      </c>
      <c r="I262" s="28" t="n">
        <v>1751.4234</v>
      </c>
      <c r="J262" s="39" t="n">
        <v>-3054.0176</v>
      </c>
      <c r="K262" s="29" t="n">
        <v>-0.63553326323224</v>
      </c>
      <c r="L262" s="30" t="n">
        <v>326</v>
      </c>
      <c r="M262" s="23"/>
      <c r="N262" s="2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1.25" hidden="false" customHeight="true" outlineLevel="0" collapsed="false">
      <c r="A263" s="25" t="s">
        <v>269</v>
      </c>
      <c r="B263" s="26" t="n">
        <v>42</v>
      </c>
      <c r="C263" s="26" t="s">
        <v>237</v>
      </c>
      <c r="D263" s="27" t="n">
        <v>8619</v>
      </c>
      <c r="E263" s="27" t="n">
        <v>8545</v>
      </c>
      <c r="F263" s="39" t="n">
        <v>8419</v>
      </c>
      <c r="G263" s="39" t="n">
        <v>8032</v>
      </c>
      <c r="H263" s="39" t="n">
        <v>7525.3701</v>
      </c>
      <c r="I263" s="28" t="n">
        <v>1463.1843</v>
      </c>
      <c r="J263" s="39" t="n">
        <v>-6062.1858</v>
      </c>
      <c r="K263" s="29" t="n">
        <v>-0.805566466425352</v>
      </c>
      <c r="L263" s="30" t="n">
        <v>354</v>
      </c>
      <c r="M263" s="23"/>
      <c r="N263" s="2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1.25" hidden="false" customHeight="true" outlineLevel="0" collapsed="false">
      <c r="A264" s="25" t="s">
        <v>270</v>
      </c>
      <c r="B264" s="26"/>
      <c r="C264" s="26" t="s">
        <v>237</v>
      </c>
      <c r="D264" s="27" t="n">
        <v>17355</v>
      </c>
      <c r="E264" s="27" t="n">
        <v>17059</v>
      </c>
      <c r="F264" s="39" t="n">
        <v>16675</v>
      </c>
      <c r="G264" s="39" t="n">
        <v>15995</v>
      </c>
      <c r="H264" s="39" t="n">
        <v>16702.6024</v>
      </c>
      <c r="I264" s="28" t="n">
        <v>5523.6274</v>
      </c>
      <c r="J264" s="39" t="n">
        <v>-11178.975</v>
      </c>
      <c r="K264" s="29" t="n">
        <v>-0.669295402733169</v>
      </c>
      <c r="L264" s="30" t="n">
        <v>102</v>
      </c>
      <c r="M264" s="23"/>
      <c r="N264" s="2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1.25" hidden="false" customHeight="true" outlineLevel="0" collapsed="false">
      <c r="A265" s="25" t="s">
        <v>271</v>
      </c>
      <c r="B265" s="26"/>
      <c r="C265" s="26" t="s">
        <v>237</v>
      </c>
      <c r="D265" s="27" t="n">
        <v>6514</v>
      </c>
      <c r="E265" s="27" t="n">
        <v>6562</v>
      </c>
      <c r="F265" s="39" t="n">
        <v>6524</v>
      </c>
      <c r="G265" s="39" t="n">
        <v>6349</v>
      </c>
      <c r="H265" s="39" t="n">
        <v>5889.5906</v>
      </c>
      <c r="I265" s="28" t="n">
        <v>2810.855</v>
      </c>
      <c r="J265" s="39" t="n">
        <v>-3078.7356</v>
      </c>
      <c r="K265" s="29" t="n">
        <v>-0.522741869358458</v>
      </c>
      <c r="L265" s="30" t="n">
        <v>229</v>
      </c>
      <c r="M265" s="23"/>
      <c r="N265" s="23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1.25" hidden="false" customHeight="true" outlineLevel="0" collapsed="false">
      <c r="A266" s="25" t="s">
        <v>272</v>
      </c>
      <c r="B266" s="26"/>
      <c r="C266" s="26" t="s">
        <v>237</v>
      </c>
      <c r="D266" s="27" t="n">
        <v>2012</v>
      </c>
      <c r="E266" s="27" t="n">
        <v>2001</v>
      </c>
      <c r="F266" s="39" t="n">
        <v>1988</v>
      </c>
      <c r="G266" s="39" t="n">
        <v>1787</v>
      </c>
      <c r="H266" s="39" t="n">
        <v>1717.8701</v>
      </c>
      <c r="I266" s="28" t="n">
        <v>680.5295</v>
      </c>
      <c r="J266" s="39" t="n">
        <v>-1037.3406</v>
      </c>
      <c r="K266" s="29" t="n">
        <v>-0.603852759297691</v>
      </c>
      <c r="L266" s="30" t="n">
        <v>412</v>
      </c>
      <c r="M266" s="23"/>
      <c r="N266" s="2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1.25" hidden="false" customHeight="true" outlineLevel="0" collapsed="false">
      <c r="A267" s="25" t="s">
        <v>273</v>
      </c>
      <c r="B267" s="26"/>
      <c r="C267" s="26" t="s">
        <v>237</v>
      </c>
      <c r="D267" s="27" t="n">
        <v>15451</v>
      </c>
      <c r="E267" s="27" t="n">
        <v>15062</v>
      </c>
      <c r="F267" s="39" t="n">
        <v>14763</v>
      </c>
      <c r="G267" s="39" t="n">
        <v>15470</v>
      </c>
      <c r="H267" s="39" t="n">
        <v>14824.1929</v>
      </c>
      <c r="I267" s="28" t="n">
        <v>4860.8038</v>
      </c>
      <c r="J267" s="39" t="n">
        <v>-9963.3891</v>
      </c>
      <c r="K267" s="29" t="n">
        <v>-0.672103308909317</v>
      </c>
      <c r="L267" s="30" t="n">
        <v>122</v>
      </c>
      <c r="M267" s="23"/>
      <c r="N267" s="23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1.25" hidden="false" customHeight="true" outlineLevel="0" collapsed="false">
      <c r="A268" s="25" t="s">
        <v>274</v>
      </c>
      <c r="B268" s="26"/>
      <c r="C268" s="26" t="s">
        <v>237</v>
      </c>
      <c r="D268" s="27" t="n">
        <v>29972</v>
      </c>
      <c r="E268" s="27" t="n">
        <v>29452</v>
      </c>
      <c r="F268" s="39" t="n">
        <v>28479</v>
      </c>
      <c r="G268" s="39" t="n">
        <v>31597</v>
      </c>
      <c r="H268" s="39" t="n">
        <v>30031.1811</v>
      </c>
      <c r="I268" s="28" t="n">
        <v>9103.729</v>
      </c>
      <c r="J268" s="39" t="n">
        <v>-20927.4521</v>
      </c>
      <c r="K268" s="29" t="n">
        <v>-0.696857443945153</v>
      </c>
      <c r="L268" s="30" t="n">
        <v>49</v>
      </c>
      <c r="M268" s="23"/>
      <c r="N268" s="23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1.25" hidden="false" customHeight="true" outlineLevel="0" collapsed="false">
      <c r="A269" s="25" t="s">
        <v>275</v>
      </c>
      <c r="B269" s="26"/>
      <c r="C269" s="26" t="s">
        <v>237</v>
      </c>
      <c r="D269" s="27" t="n">
        <v>25731</v>
      </c>
      <c r="E269" s="27" t="n">
        <v>24569</v>
      </c>
      <c r="F269" s="39" t="n">
        <v>24161</v>
      </c>
      <c r="G269" s="39" t="n">
        <v>24397</v>
      </c>
      <c r="H269" s="39" t="n">
        <v>23890.374</v>
      </c>
      <c r="I269" s="28" t="n">
        <v>7820.3297</v>
      </c>
      <c r="J269" s="39" t="n">
        <v>-16070.0443</v>
      </c>
      <c r="K269" s="29" t="n">
        <v>-0.672657711428042</v>
      </c>
      <c r="L269" s="30" t="n">
        <v>62</v>
      </c>
      <c r="M269" s="23"/>
      <c r="N269" s="2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1.25" hidden="false" customHeight="true" outlineLevel="0" collapsed="false">
      <c r="A270" s="25" t="s">
        <v>276</v>
      </c>
      <c r="B270" s="26" t="n">
        <v>43</v>
      </c>
      <c r="C270" s="26" t="s">
        <v>237</v>
      </c>
      <c r="D270" s="27" t="n">
        <v>30652</v>
      </c>
      <c r="E270" s="27" t="n">
        <v>31078</v>
      </c>
      <c r="F270" s="39" t="n">
        <v>30758</v>
      </c>
      <c r="G270" s="39" t="n">
        <v>18416</v>
      </c>
      <c r="H270" s="39" t="n">
        <v>28775.6654</v>
      </c>
      <c r="I270" s="28" t="n">
        <v>9986.7685</v>
      </c>
      <c r="J270" s="39" t="n">
        <v>-18788.8969</v>
      </c>
      <c r="K270" s="29" t="n">
        <v>-0.652943959377565</v>
      </c>
      <c r="L270" s="30" t="n">
        <v>44</v>
      </c>
      <c r="M270" s="23"/>
      <c r="N270" s="2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1.25" hidden="false" customHeight="true" outlineLevel="0" collapsed="false">
      <c r="A271" s="25" t="s">
        <v>277</v>
      </c>
      <c r="B271" s="26"/>
      <c r="C271" s="26" t="s">
        <v>237</v>
      </c>
      <c r="D271" s="27" t="n">
        <v>25973</v>
      </c>
      <c r="E271" s="27" t="n">
        <v>26693</v>
      </c>
      <c r="F271" s="39" t="n">
        <v>25007</v>
      </c>
      <c r="G271" s="39" t="n">
        <v>26381</v>
      </c>
      <c r="H271" s="39" t="n">
        <v>23398.185</v>
      </c>
      <c r="I271" s="28" t="n">
        <v>6557.2352</v>
      </c>
      <c r="J271" s="39" t="n">
        <v>-16840.9498</v>
      </c>
      <c r="K271" s="29" t="n">
        <v>-0.719754536516401</v>
      </c>
      <c r="L271" s="30" t="n">
        <v>79</v>
      </c>
      <c r="M271" s="23"/>
      <c r="N271" s="2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1.25" hidden="false" customHeight="true" outlineLevel="0" collapsed="false">
      <c r="A272" s="25" t="s">
        <v>278</v>
      </c>
      <c r="B272" s="26"/>
      <c r="C272" s="26" t="s">
        <v>237</v>
      </c>
      <c r="D272" s="27" t="n">
        <v>15620</v>
      </c>
      <c r="E272" s="27" t="n">
        <v>15253</v>
      </c>
      <c r="F272" s="39" t="n">
        <v>14740</v>
      </c>
      <c r="G272" s="39" t="n">
        <v>14797</v>
      </c>
      <c r="H272" s="39" t="n">
        <v>15083.0787</v>
      </c>
      <c r="I272" s="28" t="n">
        <v>4519.5999</v>
      </c>
      <c r="J272" s="39" t="n">
        <v>-10563.4788</v>
      </c>
      <c r="K272" s="29" t="n">
        <v>-0.700352959107745</v>
      </c>
      <c r="L272" s="30" t="n">
        <v>135</v>
      </c>
      <c r="M272" s="23"/>
      <c r="N272" s="2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1.25" hidden="false" customHeight="true" outlineLevel="0" collapsed="false">
      <c r="A273" s="25" t="s">
        <v>279</v>
      </c>
      <c r="B273" s="26" t="n">
        <v>44</v>
      </c>
      <c r="C273" s="26" t="s">
        <v>237</v>
      </c>
      <c r="D273" s="27" t="n">
        <v>24470</v>
      </c>
      <c r="E273" s="27" t="n">
        <v>24130</v>
      </c>
      <c r="F273" s="39" t="n">
        <v>23081</v>
      </c>
      <c r="G273" s="39" t="n">
        <v>12019</v>
      </c>
      <c r="H273" s="39" t="n">
        <v>19765.5394</v>
      </c>
      <c r="I273" s="28" t="n">
        <v>7448.506</v>
      </c>
      <c r="J273" s="39" t="n">
        <v>-12317.0334</v>
      </c>
      <c r="K273" s="29" t="n">
        <v>-0.623156957709942</v>
      </c>
      <c r="L273" s="30" t="n">
        <v>67</v>
      </c>
      <c r="M273" s="23"/>
      <c r="N273" s="2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1.25" hidden="false" customHeight="true" outlineLevel="0" collapsed="false">
      <c r="A274" s="25" t="s">
        <v>280</v>
      </c>
      <c r="B274" s="26"/>
      <c r="C274" s="26" t="s">
        <v>237</v>
      </c>
      <c r="D274" s="27" t="n">
        <v>13271</v>
      </c>
      <c r="E274" s="27" t="n">
        <v>13680</v>
      </c>
      <c r="F274" s="39" t="n">
        <v>13256</v>
      </c>
      <c r="G274" s="39" t="n">
        <v>14302</v>
      </c>
      <c r="H274" s="39" t="n">
        <v>13143.9055</v>
      </c>
      <c r="I274" s="28" t="n">
        <v>3877.3254</v>
      </c>
      <c r="J274" s="39" t="n">
        <v>-9266.5801</v>
      </c>
      <c r="K274" s="29" t="n">
        <v>-0.705009641160308</v>
      </c>
      <c r="L274" s="30" t="n">
        <v>171</v>
      </c>
      <c r="M274" s="23"/>
      <c r="N274" s="2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1.25" hidden="false" customHeight="true" outlineLevel="0" collapsed="false">
      <c r="A275" s="25" t="s">
        <v>281</v>
      </c>
      <c r="B275" s="26"/>
      <c r="C275" s="26" t="s">
        <v>237</v>
      </c>
      <c r="D275" s="27" t="n">
        <v>7140</v>
      </c>
      <c r="E275" s="27" t="n">
        <v>7179</v>
      </c>
      <c r="F275" s="39" t="n">
        <v>6934</v>
      </c>
      <c r="G275" s="39" t="n">
        <v>6749</v>
      </c>
      <c r="H275" s="39" t="n">
        <v>5725.3189</v>
      </c>
      <c r="I275" s="28" t="n">
        <v>2386.8705</v>
      </c>
      <c r="J275" s="39" t="n">
        <v>-3338.4484</v>
      </c>
      <c r="K275" s="29" t="n">
        <v>-0.583102611105208</v>
      </c>
      <c r="L275" s="30" t="n">
        <v>269</v>
      </c>
      <c r="M275" s="23"/>
      <c r="N275" s="2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1.25" hidden="false" customHeight="true" outlineLevel="0" collapsed="false">
      <c r="A276" s="25" t="s">
        <v>282</v>
      </c>
      <c r="B276" s="26"/>
      <c r="C276" s="26" t="s">
        <v>237</v>
      </c>
      <c r="D276" s="27" t="n">
        <v>32809</v>
      </c>
      <c r="E276" s="27" t="n">
        <v>32153</v>
      </c>
      <c r="F276" s="39" t="n">
        <v>30040</v>
      </c>
      <c r="G276" s="39" t="n">
        <v>32608</v>
      </c>
      <c r="H276" s="39" t="n">
        <v>30368.0157</v>
      </c>
      <c r="I276" s="28" t="n">
        <v>10326.2743</v>
      </c>
      <c r="J276" s="39" t="n">
        <v>-20041.7414</v>
      </c>
      <c r="K276" s="29" t="n">
        <v>-0.659962165391004</v>
      </c>
      <c r="L276" s="30" t="n">
        <v>36</v>
      </c>
      <c r="M276" s="23"/>
      <c r="N276" s="2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1.25" hidden="false" customHeight="true" outlineLevel="0" collapsed="false">
      <c r="A277" s="25" t="s">
        <v>283</v>
      </c>
      <c r="B277" s="26"/>
      <c r="C277" s="26" t="s">
        <v>237</v>
      </c>
      <c r="D277" s="27" t="n">
        <v>126776</v>
      </c>
      <c r="E277" s="27" t="n">
        <v>125682</v>
      </c>
      <c r="F277" s="39" t="n">
        <v>127664</v>
      </c>
      <c r="G277" s="39" t="n">
        <v>126576</v>
      </c>
      <c r="H277" s="39" t="n">
        <v>125498.2756</v>
      </c>
      <c r="I277" s="28" t="n">
        <v>40614.5217</v>
      </c>
      <c r="J277" s="39" t="n">
        <v>-84883.7539</v>
      </c>
      <c r="K277" s="29" t="n">
        <v>-0.676373866446975</v>
      </c>
      <c r="L277" s="30" t="n">
        <v>3</v>
      </c>
      <c r="M277" s="23"/>
      <c r="N277" s="2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1.25" hidden="false" customHeight="true" outlineLevel="0" collapsed="false">
      <c r="A278" s="25" t="s">
        <v>284</v>
      </c>
      <c r="B278" s="26"/>
      <c r="C278" s="26" t="s">
        <v>237</v>
      </c>
      <c r="D278" s="27" t="n">
        <v>2064</v>
      </c>
      <c r="E278" s="27" t="n">
        <v>8507</v>
      </c>
      <c r="F278" s="39" t="n">
        <v>10082</v>
      </c>
      <c r="G278" s="39" t="n">
        <v>10789</v>
      </c>
      <c r="H278" s="39" t="n">
        <v>18875.3583</v>
      </c>
      <c r="I278" s="28" t="n">
        <v>6590.4355</v>
      </c>
      <c r="J278" s="39" t="n">
        <v>-12284.9228</v>
      </c>
      <c r="K278" s="29" t="n">
        <v>-0.650844482247524</v>
      </c>
      <c r="L278" s="30" t="n">
        <v>78</v>
      </c>
      <c r="M278" s="23"/>
      <c r="N278" s="2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1.25" hidden="false" customHeight="true" outlineLevel="0" collapsed="false">
      <c r="A279" s="25" t="s">
        <v>285</v>
      </c>
      <c r="B279" s="26"/>
      <c r="C279" s="26" t="s">
        <v>237</v>
      </c>
      <c r="D279" s="27" t="n">
        <v>92176</v>
      </c>
      <c r="E279" s="27" t="n">
        <v>90524</v>
      </c>
      <c r="F279" s="39" t="n">
        <v>85585</v>
      </c>
      <c r="G279" s="39" t="n">
        <v>85180</v>
      </c>
      <c r="H279" s="39" t="n">
        <v>84975.2716</v>
      </c>
      <c r="I279" s="28" t="n">
        <v>25861.0314</v>
      </c>
      <c r="J279" s="39" t="n">
        <v>-59114.2402</v>
      </c>
      <c r="K279" s="29" t="n">
        <v>-0.695664033629285</v>
      </c>
      <c r="L279" s="30" t="n">
        <v>7</v>
      </c>
      <c r="M279" s="23"/>
      <c r="N279" s="2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1.25" hidden="false" customHeight="true" outlineLevel="0" collapsed="false">
      <c r="A280" s="25" t="s">
        <v>286</v>
      </c>
      <c r="B280" s="26"/>
      <c r="C280" s="26" t="s">
        <v>237</v>
      </c>
      <c r="D280" s="27" t="n">
        <v>84778</v>
      </c>
      <c r="E280" s="27" t="n">
        <v>82584</v>
      </c>
      <c r="F280" s="39" t="n">
        <v>78904</v>
      </c>
      <c r="G280" s="39" t="n">
        <v>80346</v>
      </c>
      <c r="H280" s="39" t="n">
        <v>82854.937</v>
      </c>
      <c r="I280" s="28" t="n">
        <v>26147.7643</v>
      </c>
      <c r="J280" s="39" t="n">
        <v>-56707.1727</v>
      </c>
      <c r="K280" s="29" t="n">
        <v>-0.68441513267942</v>
      </c>
      <c r="L280" s="30" t="n">
        <v>6</v>
      </c>
      <c r="M280" s="23"/>
      <c r="N280" s="2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1.25" hidden="false" customHeight="true" outlineLevel="0" collapsed="false">
      <c r="A281" s="25" t="s">
        <v>287</v>
      </c>
      <c r="B281" s="26"/>
      <c r="C281" s="26" t="s">
        <v>237</v>
      </c>
      <c r="D281" s="27" t="n">
        <v>55400</v>
      </c>
      <c r="E281" s="27" t="n">
        <v>57793</v>
      </c>
      <c r="F281" s="39" t="n">
        <v>57395</v>
      </c>
      <c r="G281" s="39" t="n">
        <v>55872</v>
      </c>
      <c r="H281" s="39" t="n">
        <v>58338.7953</v>
      </c>
      <c r="I281" s="28" t="n">
        <v>18077.4629</v>
      </c>
      <c r="J281" s="39" t="n">
        <v>-40261.3324</v>
      </c>
      <c r="K281" s="29" t="n">
        <v>-0.690129650311788</v>
      </c>
      <c r="L281" s="30" t="n">
        <v>15</v>
      </c>
      <c r="M281" s="23"/>
      <c r="N281" s="2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1.25" hidden="false" customHeight="true" outlineLevel="0" collapsed="false">
      <c r="A282" s="25" t="s">
        <v>288</v>
      </c>
      <c r="B282" s="26"/>
      <c r="C282" s="26" t="s">
        <v>237</v>
      </c>
      <c r="D282" s="27" t="n">
        <v>63803</v>
      </c>
      <c r="E282" s="27" t="n">
        <v>62283</v>
      </c>
      <c r="F282" s="39" t="n">
        <v>61478</v>
      </c>
      <c r="G282" s="39" t="n">
        <v>61027</v>
      </c>
      <c r="H282" s="39" t="n">
        <v>63608.7992</v>
      </c>
      <c r="I282" s="28" t="n">
        <v>19901.9413</v>
      </c>
      <c r="J282" s="39" t="n">
        <v>-43706.8579</v>
      </c>
      <c r="K282" s="29" t="n">
        <v>-0.687119682334767</v>
      </c>
      <c r="L282" s="30" t="n">
        <v>13</v>
      </c>
      <c r="M282" s="23"/>
      <c r="N282" s="2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1.25" hidden="false" customHeight="true" outlineLevel="0" collapsed="false">
      <c r="A283" s="25" t="s">
        <v>289</v>
      </c>
      <c r="B283" s="26"/>
      <c r="C283" s="26" t="s">
        <v>237</v>
      </c>
      <c r="D283" s="27" t="n">
        <v>25459</v>
      </c>
      <c r="E283" s="27" t="n">
        <v>27077</v>
      </c>
      <c r="F283" s="39" t="n">
        <v>26519</v>
      </c>
      <c r="G283" s="39" t="n">
        <v>25911</v>
      </c>
      <c r="H283" s="39" t="n">
        <v>23854.0079</v>
      </c>
      <c r="I283" s="28" t="n">
        <v>6287.4785</v>
      </c>
      <c r="J283" s="39" t="n">
        <v>-17566.5294</v>
      </c>
      <c r="K283" s="29" t="n">
        <v>-0.736418360958118</v>
      </c>
      <c r="L283" s="30" t="n">
        <v>87</v>
      </c>
      <c r="M283" s="23"/>
      <c r="N283" s="2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1.25" hidden="false" customHeight="true" outlineLevel="0" collapsed="false">
      <c r="A284" s="25" t="s">
        <v>290</v>
      </c>
      <c r="B284" s="26"/>
      <c r="C284" s="26" t="s">
        <v>237</v>
      </c>
      <c r="D284" s="27" t="n">
        <v>26955</v>
      </c>
      <c r="E284" s="27" t="n">
        <v>26566</v>
      </c>
      <c r="F284" s="39" t="n">
        <v>25746</v>
      </c>
      <c r="G284" s="39" t="n">
        <v>27612</v>
      </c>
      <c r="H284" s="39" t="n">
        <v>27934.2126</v>
      </c>
      <c r="I284" s="28" t="n">
        <v>7692.6313</v>
      </c>
      <c r="J284" s="39" t="n">
        <v>-20241.5813</v>
      </c>
      <c r="K284" s="29" t="n">
        <v>-0.724616139708194</v>
      </c>
      <c r="L284" s="30" t="n">
        <v>65</v>
      </c>
      <c r="M284" s="23"/>
      <c r="N284" s="2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1.25" hidden="false" customHeight="true" outlineLevel="0" collapsed="false">
      <c r="A285" s="25" t="s">
        <v>291</v>
      </c>
      <c r="B285" s="26"/>
      <c r="C285" s="26" t="s">
        <v>237</v>
      </c>
      <c r="D285" s="27" t="n">
        <v>18957</v>
      </c>
      <c r="E285" s="27" t="n">
        <v>18637</v>
      </c>
      <c r="F285" s="39" t="n">
        <v>16871</v>
      </c>
      <c r="G285" s="39" t="n">
        <v>16638</v>
      </c>
      <c r="H285" s="39" t="n">
        <v>15853.9606</v>
      </c>
      <c r="I285" s="28" t="n">
        <v>5229.1215</v>
      </c>
      <c r="J285" s="39" t="n">
        <v>-10624.8391</v>
      </c>
      <c r="K285" s="29" t="n">
        <v>-0.670169389723348</v>
      </c>
      <c r="L285" s="30" t="n">
        <v>110</v>
      </c>
      <c r="M285" s="23"/>
      <c r="N285" s="2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1.25" hidden="false" customHeight="true" outlineLevel="0" collapsed="false">
      <c r="A286" s="25" t="s">
        <v>292</v>
      </c>
      <c r="B286" s="26"/>
      <c r="C286" s="26" t="s">
        <v>237</v>
      </c>
      <c r="D286" s="27" t="n">
        <v>26927</v>
      </c>
      <c r="E286" s="27" t="n">
        <v>26362</v>
      </c>
      <c r="F286" s="39" t="n">
        <v>25932</v>
      </c>
      <c r="G286" s="39" t="n">
        <v>26268</v>
      </c>
      <c r="H286" s="39" t="n">
        <v>26712.2008</v>
      </c>
      <c r="I286" s="28" t="n">
        <v>7017.8822</v>
      </c>
      <c r="J286" s="39" t="n">
        <v>-19694.3186</v>
      </c>
      <c r="K286" s="29" t="n">
        <v>-0.737278023157119</v>
      </c>
      <c r="L286" s="30" t="n">
        <v>73</v>
      </c>
      <c r="M286" s="23"/>
      <c r="N286" s="23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1.25" hidden="false" customHeight="true" outlineLevel="0" collapsed="false">
      <c r="A287" s="25" t="s">
        <v>293</v>
      </c>
      <c r="B287" s="26"/>
      <c r="C287" s="26" t="s">
        <v>237</v>
      </c>
      <c r="D287" s="27" t="n">
        <v>20828</v>
      </c>
      <c r="E287" s="27" t="n">
        <v>20921</v>
      </c>
      <c r="F287" s="39" t="n">
        <v>20502</v>
      </c>
      <c r="G287" s="39" t="n">
        <v>19757</v>
      </c>
      <c r="H287" s="39" t="n">
        <v>21223.0827</v>
      </c>
      <c r="I287" s="28" t="n">
        <v>6369.6663</v>
      </c>
      <c r="J287" s="39" t="n">
        <v>-14853.4164</v>
      </c>
      <c r="K287" s="29" t="n">
        <v>-0.699870825080468</v>
      </c>
      <c r="L287" s="30" t="n">
        <v>83</v>
      </c>
      <c r="M287" s="23"/>
      <c r="N287" s="2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1.25" hidden="false" customHeight="true" outlineLevel="0" collapsed="false">
      <c r="A288" s="25" t="s">
        <v>294</v>
      </c>
      <c r="B288" s="26" t="n">
        <v>45</v>
      </c>
      <c r="C288" s="26" t="s">
        <v>237</v>
      </c>
      <c r="D288" s="27" t="n">
        <v>15725</v>
      </c>
      <c r="E288" s="27" t="n">
        <v>15768</v>
      </c>
      <c r="F288" s="39" t="n">
        <v>15154</v>
      </c>
      <c r="G288" s="39" t="n">
        <v>7638</v>
      </c>
      <c r="H288" s="39" t="n">
        <v>14253.5591</v>
      </c>
      <c r="I288" s="28" t="n">
        <v>4585.2743</v>
      </c>
      <c r="J288" s="39" t="n">
        <v>-9668.2848</v>
      </c>
      <c r="K288" s="29" t="n">
        <v>-0.678306711479521</v>
      </c>
      <c r="L288" s="30" t="n">
        <v>132</v>
      </c>
      <c r="M288" s="23"/>
      <c r="N288" s="23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1.25" hidden="false" customHeight="true" outlineLevel="0" collapsed="false">
      <c r="A289" s="25" t="s">
        <v>295</v>
      </c>
      <c r="B289" s="26"/>
      <c r="C289" s="26" t="s">
        <v>237</v>
      </c>
      <c r="D289" s="27" t="n">
        <v>29976</v>
      </c>
      <c r="E289" s="27" t="n">
        <v>30311</v>
      </c>
      <c r="F289" s="39" t="n">
        <v>35390</v>
      </c>
      <c r="G289" s="39" t="n">
        <v>37870</v>
      </c>
      <c r="H289" s="39" t="n">
        <v>35078.2716</v>
      </c>
      <c r="I289" s="28" t="n">
        <v>10983.0195</v>
      </c>
      <c r="J289" s="39" t="n">
        <v>-24095.2521</v>
      </c>
      <c r="K289" s="29" t="n">
        <v>-0.686899639034667</v>
      </c>
      <c r="L289" s="30" t="n">
        <v>33</v>
      </c>
      <c r="M289" s="23"/>
      <c r="N289" s="23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1.25" hidden="false" customHeight="true" outlineLevel="0" collapsed="false">
      <c r="A290" s="25" t="s">
        <v>296</v>
      </c>
      <c r="B290" s="26"/>
      <c r="C290" s="26" t="s">
        <v>237</v>
      </c>
      <c r="D290" s="27" t="n">
        <v>73954</v>
      </c>
      <c r="E290" s="27" t="n">
        <v>73836</v>
      </c>
      <c r="F290" s="39" t="n">
        <v>73105</v>
      </c>
      <c r="G290" s="39" t="n">
        <v>73003</v>
      </c>
      <c r="H290" s="39" t="n">
        <v>72958.8622</v>
      </c>
      <c r="I290" s="28" t="n">
        <v>23847.9099</v>
      </c>
      <c r="J290" s="39" t="n">
        <v>-49110.9523</v>
      </c>
      <c r="K290" s="29" t="n">
        <v>-0.67313210238084</v>
      </c>
      <c r="L290" s="30" t="n">
        <v>8</v>
      </c>
      <c r="M290" s="23"/>
      <c r="N290" s="2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1.25" hidden="false" customHeight="true" outlineLevel="0" collapsed="false">
      <c r="A291" s="25" t="s">
        <v>297</v>
      </c>
      <c r="B291" s="26"/>
      <c r="C291" s="26" t="s">
        <v>237</v>
      </c>
      <c r="D291" s="27" t="n">
        <v>24631</v>
      </c>
      <c r="E291" s="27" t="n">
        <v>24064</v>
      </c>
      <c r="F291" s="39" t="n">
        <v>22918</v>
      </c>
      <c r="G291" s="39" t="n">
        <v>22890</v>
      </c>
      <c r="H291" s="39" t="n">
        <v>22949.4882</v>
      </c>
      <c r="I291" s="28" t="n">
        <v>6799.6589</v>
      </c>
      <c r="J291" s="39" t="n">
        <v>-16149.8293</v>
      </c>
      <c r="K291" s="29" t="n">
        <v>-0.703711959031836</v>
      </c>
      <c r="L291" s="30" t="n">
        <v>76</v>
      </c>
      <c r="M291" s="23"/>
      <c r="N291" s="2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1.25" hidden="false" customHeight="true" outlineLevel="0" collapsed="false">
      <c r="A292" s="25" t="s">
        <v>298</v>
      </c>
      <c r="B292" s="26"/>
      <c r="C292" s="26" t="s">
        <v>237</v>
      </c>
      <c r="D292" s="27" t="n">
        <v>35640</v>
      </c>
      <c r="E292" s="27" t="n">
        <v>35068</v>
      </c>
      <c r="F292" s="39" t="n">
        <v>24456</v>
      </c>
      <c r="G292" s="39" t="n">
        <v>22757</v>
      </c>
      <c r="H292" s="39" t="n">
        <v>23429.6811</v>
      </c>
      <c r="I292" s="28" t="n">
        <v>8641.2</v>
      </c>
      <c r="J292" s="39" t="n">
        <v>-14788.4811</v>
      </c>
      <c r="K292" s="29" t="n">
        <v>-0.631185761209528</v>
      </c>
      <c r="L292" s="30" t="n">
        <v>53</v>
      </c>
      <c r="M292" s="23"/>
      <c r="N292" s="2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1.25" hidden="false" customHeight="true" outlineLevel="0" collapsed="false">
      <c r="A293" s="25" t="s">
        <v>299</v>
      </c>
      <c r="B293" s="26"/>
      <c r="C293" s="26" t="s">
        <v>237</v>
      </c>
      <c r="D293" s="27" t="n">
        <v>17356</v>
      </c>
      <c r="E293" s="27" t="n">
        <v>17538</v>
      </c>
      <c r="F293" s="39" t="n">
        <v>17334</v>
      </c>
      <c r="G293" s="39" t="n">
        <v>17947</v>
      </c>
      <c r="H293" s="39" t="n">
        <v>18474.8701</v>
      </c>
      <c r="I293" s="28" t="n">
        <v>5194.7528</v>
      </c>
      <c r="J293" s="39" t="n">
        <v>-13280.1173</v>
      </c>
      <c r="K293" s="29" t="n">
        <v>-0.718820604860437</v>
      </c>
      <c r="L293" s="30" t="n">
        <v>112</v>
      </c>
      <c r="M293" s="23"/>
      <c r="N293" s="23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1.25" hidden="false" customHeight="true" outlineLevel="0" collapsed="false">
      <c r="A294" s="25" t="s">
        <v>300</v>
      </c>
      <c r="B294" s="26"/>
      <c r="C294" s="26" t="s">
        <v>237</v>
      </c>
      <c r="D294" s="27" t="n">
        <v>40506</v>
      </c>
      <c r="E294" s="27" t="n">
        <v>40450</v>
      </c>
      <c r="F294" s="39" t="n">
        <v>38957</v>
      </c>
      <c r="G294" s="39" t="n">
        <v>39477</v>
      </c>
      <c r="H294" s="39" t="n">
        <v>38061.315</v>
      </c>
      <c r="I294" s="28" t="n">
        <v>13666.9177</v>
      </c>
      <c r="J294" s="39" t="n">
        <v>-24394.3973</v>
      </c>
      <c r="K294" s="29" t="n">
        <v>-0.640923659626579</v>
      </c>
      <c r="L294" s="30" t="n">
        <v>22</v>
      </c>
      <c r="M294" s="23"/>
      <c r="N294" s="2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1.25" hidden="false" customHeight="true" outlineLevel="0" collapsed="false">
      <c r="A295" s="25" t="s">
        <v>301</v>
      </c>
      <c r="B295" s="26" t="n">
        <v>46</v>
      </c>
      <c r="C295" s="26" t="s">
        <v>237</v>
      </c>
      <c r="D295" s="27" t="n">
        <v>9443</v>
      </c>
      <c r="E295" s="27" t="n">
        <v>9448</v>
      </c>
      <c r="F295" s="39" t="n">
        <v>8803</v>
      </c>
      <c r="G295" s="39" t="n">
        <v>4472</v>
      </c>
      <c r="H295" s="39" t="n">
        <v>8650.5551</v>
      </c>
      <c r="I295" s="28" t="n">
        <v>2925.0116</v>
      </c>
      <c r="J295" s="39" t="n">
        <v>-5725.5435</v>
      </c>
      <c r="K295" s="29" t="n">
        <v>-0.661870068893036</v>
      </c>
      <c r="L295" s="30" t="n">
        <v>223</v>
      </c>
      <c r="M295" s="23"/>
      <c r="N295" s="2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1.25" hidden="false" customHeight="true" outlineLevel="0" collapsed="false">
      <c r="A296" s="25" t="s">
        <v>302</v>
      </c>
      <c r="B296" s="26"/>
      <c r="C296" s="26" t="s">
        <v>237</v>
      </c>
      <c r="D296" s="27"/>
      <c r="E296" s="27"/>
      <c r="F296" s="39" t="n">
        <v>28145</v>
      </c>
      <c r="G296" s="39" t="n">
        <v>30253</v>
      </c>
      <c r="H296" s="39" t="n">
        <v>31584.6339</v>
      </c>
      <c r="I296" s="28" t="n">
        <v>12496.2509</v>
      </c>
      <c r="J296" s="39" t="n">
        <v>-19088.383</v>
      </c>
      <c r="K296" s="29" t="n">
        <v>-0.604356633052505</v>
      </c>
      <c r="L296" s="30" t="n">
        <v>26</v>
      </c>
      <c r="M296" s="23"/>
      <c r="N296" s="2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1.25" hidden="false" customHeight="true" outlineLevel="0" collapsed="false">
      <c r="A297" s="25" t="s">
        <v>303</v>
      </c>
      <c r="B297" s="26"/>
      <c r="C297" s="26" t="s">
        <v>237</v>
      </c>
      <c r="D297" s="27" t="n">
        <v>36797</v>
      </c>
      <c r="E297" s="27" t="n">
        <v>36103</v>
      </c>
      <c r="F297" s="39" t="n">
        <v>27584</v>
      </c>
      <c r="G297" s="39" t="n">
        <v>25369</v>
      </c>
      <c r="H297" s="39" t="n">
        <v>25996.3858</v>
      </c>
      <c r="I297" s="28" t="n">
        <v>10573.8863</v>
      </c>
      <c r="J297" s="39" t="n">
        <v>-15422.4995</v>
      </c>
      <c r="K297" s="29" t="n">
        <v>-0.593255524773755</v>
      </c>
      <c r="L297" s="30" t="n">
        <v>34</v>
      </c>
      <c r="M297" s="23"/>
      <c r="N297" s="2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1.25" hidden="false" customHeight="true" outlineLevel="0" collapsed="false">
      <c r="A298" s="25" t="s">
        <v>304</v>
      </c>
      <c r="B298" s="26"/>
      <c r="C298" s="26" t="s">
        <v>237</v>
      </c>
      <c r="D298" s="27" t="n">
        <v>16865</v>
      </c>
      <c r="E298" s="27" t="n">
        <v>16372</v>
      </c>
      <c r="F298" s="39" t="n">
        <v>15698</v>
      </c>
      <c r="G298" s="39" t="n">
        <v>15175</v>
      </c>
      <c r="H298" s="39" t="n">
        <v>14917.6417</v>
      </c>
      <c r="I298" s="28" t="n">
        <v>5182.8158</v>
      </c>
      <c r="J298" s="39" t="n">
        <v>-9734.8259</v>
      </c>
      <c r="K298" s="29" t="n">
        <v>-0.652571371250993</v>
      </c>
      <c r="L298" s="30" t="n">
        <v>114</v>
      </c>
      <c r="M298" s="23"/>
      <c r="N298" s="2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1.25" hidden="false" customHeight="true" outlineLevel="0" collapsed="false">
      <c r="A299" s="25" t="s">
        <v>305</v>
      </c>
      <c r="B299" s="26"/>
      <c r="C299" s="26" t="s">
        <v>237</v>
      </c>
      <c r="D299" s="27" t="n">
        <v>17902</v>
      </c>
      <c r="E299" s="27" t="n">
        <v>18305</v>
      </c>
      <c r="F299" s="39" t="n">
        <v>16994</v>
      </c>
      <c r="G299" s="39" t="n">
        <v>17192</v>
      </c>
      <c r="H299" s="39" t="n">
        <v>16870.4843</v>
      </c>
      <c r="I299" s="28" t="n">
        <v>4702.7647</v>
      </c>
      <c r="J299" s="39" t="n">
        <v>-12167.7196</v>
      </c>
      <c r="K299" s="29" t="n">
        <v>-0.721243052874303</v>
      </c>
      <c r="L299" s="30" t="n">
        <v>128</v>
      </c>
      <c r="M299" s="23"/>
      <c r="N299" s="23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1.25" hidden="false" customHeight="true" outlineLevel="0" collapsed="false">
      <c r="A300" s="25" t="s">
        <v>306</v>
      </c>
      <c r="B300" s="26"/>
      <c r="C300" s="26" t="s">
        <v>237</v>
      </c>
      <c r="D300" s="27" t="n">
        <v>14129</v>
      </c>
      <c r="E300" s="27" t="n">
        <v>14140</v>
      </c>
      <c r="F300" s="39" t="n">
        <v>13313</v>
      </c>
      <c r="G300" s="39" t="n">
        <v>15383</v>
      </c>
      <c r="H300" s="39" t="n">
        <v>13420.1851</v>
      </c>
      <c r="I300" s="28" t="n">
        <v>3873.1216</v>
      </c>
      <c r="J300" s="39" t="n">
        <v>-9547.0635</v>
      </c>
      <c r="K300" s="29" t="n">
        <v>-0.711395813758187</v>
      </c>
      <c r="L300" s="30" t="n">
        <v>172</v>
      </c>
      <c r="M300" s="23"/>
      <c r="N300" s="2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1.25" hidden="false" customHeight="true" outlineLevel="0" collapsed="false">
      <c r="A301" s="25" t="s">
        <v>307</v>
      </c>
      <c r="B301" s="26"/>
      <c r="C301" s="26" t="s">
        <v>237</v>
      </c>
      <c r="D301" s="27" t="n">
        <v>20145</v>
      </c>
      <c r="E301" s="27" t="n">
        <v>19757</v>
      </c>
      <c r="F301" s="39" t="n">
        <v>18882</v>
      </c>
      <c r="G301" s="39" t="n">
        <v>19325</v>
      </c>
      <c r="H301" s="39" t="n">
        <v>18220.8858</v>
      </c>
      <c r="I301" s="28" t="n">
        <v>6520.2861</v>
      </c>
      <c r="J301" s="39" t="n">
        <v>-11700.5997</v>
      </c>
      <c r="K301" s="29" t="n">
        <v>-0.642153176768168</v>
      </c>
      <c r="L301" s="30" t="n">
        <v>80</v>
      </c>
      <c r="M301" s="23"/>
      <c r="N301" s="2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1.25" hidden="false" customHeight="true" outlineLevel="0" collapsed="false">
      <c r="A302" s="25" t="s">
        <v>308</v>
      </c>
      <c r="B302" s="26"/>
      <c r="C302" s="26" t="s">
        <v>237</v>
      </c>
      <c r="D302" s="27" t="n">
        <v>65948</v>
      </c>
      <c r="E302" s="27" t="n">
        <v>64793</v>
      </c>
      <c r="F302" s="39" t="n">
        <v>45882</v>
      </c>
      <c r="G302" s="39" t="n">
        <v>43169</v>
      </c>
      <c r="H302" s="39" t="n">
        <v>43282.4803</v>
      </c>
      <c r="I302" s="28" t="n">
        <v>16527.7605</v>
      </c>
      <c r="J302" s="39" t="n">
        <v>-26754.7198</v>
      </c>
      <c r="K302" s="29" t="n">
        <v>-0.618142019924861</v>
      </c>
      <c r="L302" s="30" t="n">
        <v>17</v>
      </c>
      <c r="M302" s="23"/>
      <c r="N302" s="2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1.25" hidden="false" customHeight="true" outlineLevel="0" collapsed="false">
      <c r="A303" s="25" t="s">
        <v>309</v>
      </c>
      <c r="B303" s="26" t="n">
        <v>47</v>
      </c>
      <c r="C303" s="26" t="s">
        <v>237</v>
      </c>
      <c r="D303" s="27" t="n">
        <v>11594</v>
      </c>
      <c r="E303" s="27" t="n">
        <v>11809</v>
      </c>
      <c r="F303" s="39" t="n">
        <v>10681</v>
      </c>
      <c r="G303" s="39" t="n">
        <v>6007</v>
      </c>
      <c r="H303" s="39" t="n">
        <v>10652.1142</v>
      </c>
      <c r="I303" s="28" t="n">
        <v>3909.7059</v>
      </c>
      <c r="J303" s="39" t="n">
        <v>-6742.4083</v>
      </c>
      <c r="K303" s="29" t="n">
        <v>-0.632964327400846</v>
      </c>
      <c r="L303" s="30" t="n">
        <v>169</v>
      </c>
      <c r="M303" s="23"/>
      <c r="N303" s="23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1.25" hidden="false" customHeight="true" outlineLevel="0" collapsed="false">
      <c r="A304" s="25" t="s">
        <v>310</v>
      </c>
      <c r="B304" s="26"/>
      <c r="C304" s="26" t="s">
        <v>237</v>
      </c>
      <c r="D304" s="27"/>
      <c r="E304" s="27"/>
      <c r="F304" s="39" t="n">
        <v>23722</v>
      </c>
      <c r="G304" s="39" t="n">
        <v>25455</v>
      </c>
      <c r="H304" s="39" t="n">
        <v>26306.685</v>
      </c>
      <c r="I304" s="28" t="n">
        <v>9082.506</v>
      </c>
      <c r="J304" s="39" t="n">
        <v>-17224.179</v>
      </c>
      <c r="K304" s="29" t="n">
        <v>-0.654745324239827</v>
      </c>
      <c r="L304" s="30" t="n">
        <v>50</v>
      </c>
      <c r="M304" s="23"/>
      <c r="N304" s="23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1.25" hidden="false" customHeight="true" outlineLevel="0" collapsed="false">
      <c r="A305" s="25" t="s">
        <v>311</v>
      </c>
      <c r="B305" s="26"/>
      <c r="C305" s="26" t="s">
        <v>237</v>
      </c>
      <c r="D305" s="27" t="n">
        <v>39434</v>
      </c>
      <c r="E305" s="27" t="n">
        <v>38859</v>
      </c>
      <c r="F305" s="39" t="n">
        <v>37043</v>
      </c>
      <c r="G305" s="39" t="n">
        <v>36026</v>
      </c>
      <c r="H305" s="39" t="n">
        <v>35617.1181</v>
      </c>
      <c r="I305" s="28" t="n">
        <v>13247.4824</v>
      </c>
      <c r="J305" s="39" t="n">
        <v>-22369.6357</v>
      </c>
      <c r="K305" s="29" t="n">
        <v>-0.628058554237716</v>
      </c>
      <c r="L305" s="30" t="n">
        <v>25</v>
      </c>
      <c r="M305" s="23"/>
      <c r="N305" s="2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1.25" hidden="false" customHeight="true" outlineLevel="0" collapsed="false">
      <c r="A306" s="25" t="s">
        <v>312</v>
      </c>
      <c r="B306" s="26"/>
      <c r="C306" s="26" t="s">
        <v>237</v>
      </c>
      <c r="D306" s="27" t="n">
        <v>28060</v>
      </c>
      <c r="E306" s="27" t="n">
        <v>26939</v>
      </c>
      <c r="F306" s="39" t="n">
        <v>18983</v>
      </c>
      <c r="G306" s="39" t="n">
        <v>17447</v>
      </c>
      <c r="H306" s="39" t="n">
        <v>17432.3228</v>
      </c>
      <c r="I306" s="28" t="n">
        <v>7436.7725</v>
      </c>
      <c r="J306" s="39" t="n">
        <v>-9995.5503</v>
      </c>
      <c r="K306" s="29" t="n">
        <v>-0.573391762800538</v>
      </c>
      <c r="L306" s="30" t="n">
        <v>68</v>
      </c>
      <c r="M306" s="23"/>
      <c r="N306" s="2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1.25" hidden="false" customHeight="true" outlineLevel="0" collapsed="false">
      <c r="A307" s="25" t="s">
        <v>313</v>
      </c>
      <c r="B307" s="26"/>
      <c r="C307" s="26" t="s">
        <v>237</v>
      </c>
      <c r="D307" s="27" t="n">
        <v>10365</v>
      </c>
      <c r="E307" s="27" t="n">
        <v>10425</v>
      </c>
      <c r="F307" s="39" t="n">
        <v>9733</v>
      </c>
      <c r="G307" s="39" t="n">
        <v>9924</v>
      </c>
      <c r="H307" s="39" t="n">
        <v>10058.6693</v>
      </c>
      <c r="I307" s="28" t="n">
        <v>3938.1685</v>
      </c>
      <c r="J307" s="39" t="n">
        <v>-6120.5008</v>
      </c>
      <c r="K307" s="29" t="n">
        <v>-0.60848016943951</v>
      </c>
      <c r="L307" s="30" t="n">
        <v>166</v>
      </c>
      <c r="M307" s="23"/>
      <c r="N307" s="2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1.25" hidden="false" customHeight="true" outlineLevel="0" collapsed="false">
      <c r="A308" s="25" t="s">
        <v>314</v>
      </c>
      <c r="B308" s="26"/>
      <c r="C308" s="26" t="s">
        <v>237</v>
      </c>
      <c r="D308" s="27"/>
      <c r="E308" s="27"/>
      <c r="F308" s="39" t="n">
        <v>17150</v>
      </c>
      <c r="G308" s="39" t="n">
        <v>19318</v>
      </c>
      <c r="H308" s="39" t="n">
        <v>19704.0276</v>
      </c>
      <c r="I308" s="28" t="n">
        <v>7524.6038</v>
      </c>
      <c r="J308" s="39" t="n">
        <v>-12179.4238</v>
      </c>
      <c r="K308" s="29" t="n">
        <v>-0.618118490658225</v>
      </c>
      <c r="L308" s="30" t="n">
        <v>66</v>
      </c>
      <c r="M308" s="23"/>
      <c r="N308" s="2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1.25" hidden="false" customHeight="true" outlineLevel="0" collapsed="false">
      <c r="A309" s="25" t="s">
        <v>315</v>
      </c>
      <c r="B309" s="26"/>
      <c r="C309" s="26" t="s">
        <v>237</v>
      </c>
      <c r="D309" s="27" t="n">
        <v>17274</v>
      </c>
      <c r="E309" s="27" t="n">
        <v>16806</v>
      </c>
      <c r="F309" s="39" t="n">
        <v>16377</v>
      </c>
      <c r="G309" s="39" t="n">
        <v>16031</v>
      </c>
      <c r="H309" s="39" t="n">
        <v>17179.8189</v>
      </c>
      <c r="I309" s="28" t="n">
        <v>5160.8389</v>
      </c>
      <c r="J309" s="39" t="n">
        <v>-12018.98</v>
      </c>
      <c r="K309" s="29" t="n">
        <v>-0.699598760031167</v>
      </c>
      <c r="L309" s="30" t="n">
        <v>115</v>
      </c>
      <c r="M309" s="23"/>
      <c r="N309" s="2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1.25" hidden="false" customHeight="true" outlineLevel="0" collapsed="false">
      <c r="A310" s="25" t="s">
        <v>316</v>
      </c>
      <c r="B310" s="26"/>
      <c r="C310" s="26" t="s">
        <v>237</v>
      </c>
      <c r="D310" s="27" t="n">
        <v>3325</v>
      </c>
      <c r="E310" s="27" t="n">
        <v>3504</v>
      </c>
      <c r="F310" s="39" t="n">
        <v>3715</v>
      </c>
      <c r="G310" s="39" t="n">
        <v>3738</v>
      </c>
      <c r="H310" s="39" t="n">
        <v>3841.9567</v>
      </c>
      <c r="I310" s="28" t="n">
        <v>1284.4432</v>
      </c>
      <c r="J310" s="39" t="n">
        <v>-2557.5135</v>
      </c>
      <c r="K310" s="29" t="n">
        <v>-0.665679938558391</v>
      </c>
      <c r="L310" s="30" t="n">
        <v>374</v>
      </c>
      <c r="M310" s="23"/>
      <c r="N310" s="2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1.25" hidden="false" customHeight="true" outlineLevel="0" collapsed="false">
      <c r="A311" s="25" t="s">
        <v>317</v>
      </c>
      <c r="B311" s="26"/>
      <c r="C311" s="26" t="s">
        <v>237</v>
      </c>
      <c r="D311" s="27" t="n">
        <v>31556</v>
      </c>
      <c r="E311" s="27" t="n">
        <v>31522</v>
      </c>
      <c r="F311" s="39" t="n">
        <v>29395</v>
      </c>
      <c r="G311" s="39" t="n">
        <v>28646</v>
      </c>
      <c r="H311" s="39" t="n">
        <v>28664.4212</v>
      </c>
      <c r="I311" s="28" t="n">
        <v>8623.1763</v>
      </c>
      <c r="J311" s="39" t="n">
        <v>-20041.2449</v>
      </c>
      <c r="K311" s="29" t="n">
        <v>-0.699167960174964</v>
      </c>
      <c r="L311" s="30" t="n">
        <v>54</v>
      </c>
      <c r="M311" s="23"/>
      <c r="N311" s="23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1.25" hidden="false" customHeight="true" outlineLevel="0" collapsed="false">
      <c r="A312" s="25" t="s">
        <v>318</v>
      </c>
      <c r="B312" s="26"/>
      <c r="C312" s="26" t="s">
        <v>237</v>
      </c>
      <c r="D312" s="27" t="n">
        <v>6865</v>
      </c>
      <c r="E312" s="27" t="n">
        <v>7279</v>
      </c>
      <c r="F312" s="39" t="n">
        <v>7130</v>
      </c>
      <c r="G312" s="39" t="n">
        <v>7050</v>
      </c>
      <c r="H312" s="39" t="n">
        <v>7710.3425</v>
      </c>
      <c r="I312" s="28" t="n">
        <v>2453.2078</v>
      </c>
      <c r="J312" s="39" t="n">
        <v>-5257.1347</v>
      </c>
      <c r="K312" s="29" t="n">
        <v>-0.681828945990402</v>
      </c>
      <c r="L312" s="30" t="n">
        <v>263</v>
      </c>
      <c r="M312" s="23"/>
      <c r="N312" s="2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1.25" hidden="false" customHeight="true" outlineLevel="0" collapsed="false">
      <c r="A313" s="25" t="s">
        <v>319</v>
      </c>
      <c r="B313" s="26"/>
      <c r="C313" s="26" t="s">
        <v>237</v>
      </c>
      <c r="D313" s="27" t="n">
        <v>39724</v>
      </c>
      <c r="E313" s="27" t="n">
        <v>39058</v>
      </c>
      <c r="F313" s="39" t="n">
        <v>37986</v>
      </c>
      <c r="G313" s="39" t="n">
        <v>36493</v>
      </c>
      <c r="H313" s="39" t="n">
        <v>38527.4567</v>
      </c>
      <c r="I313" s="28" t="n">
        <v>12348.7175</v>
      </c>
      <c r="J313" s="39" t="n">
        <v>-26178.7392</v>
      </c>
      <c r="K313" s="29" t="n">
        <v>-0.679482671380174</v>
      </c>
      <c r="L313" s="30" t="n">
        <v>27</v>
      </c>
      <c r="M313" s="23"/>
      <c r="N313" s="2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1.25" hidden="false" customHeight="true" outlineLevel="0" collapsed="false">
      <c r="A314" s="25" t="s">
        <v>320</v>
      </c>
      <c r="B314" s="26"/>
      <c r="C314" s="26" t="s">
        <v>237</v>
      </c>
      <c r="D314" s="27" t="n">
        <v>35858</v>
      </c>
      <c r="E314" s="27" t="n">
        <v>34352</v>
      </c>
      <c r="F314" s="39" t="n">
        <v>31804</v>
      </c>
      <c r="G314" s="39" t="n">
        <v>30932</v>
      </c>
      <c r="H314" s="39" t="n">
        <v>30961.248</v>
      </c>
      <c r="I314" s="28" t="n">
        <v>9217.4747</v>
      </c>
      <c r="J314" s="39" t="n">
        <v>-21743.7733</v>
      </c>
      <c r="K314" s="29" t="n">
        <v>-0.702289949681615</v>
      </c>
      <c r="L314" s="30" t="n">
        <v>47</v>
      </c>
      <c r="M314" s="23"/>
      <c r="N314" s="2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1.25" hidden="false" customHeight="true" outlineLevel="0" collapsed="false">
      <c r="A315" s="25" t="s">
        <v>321</v>
      </c>
      <c r="B315" s="26"/>
      <c r="C315" s="26" t="s">
        <v>237</v>
      </c>
      <c r="D315" s="27" t="n">
        <v>6275</v>
      </c>
      <c r="E315" s="27" t="n">
        <v>6116</v>
      </c>
      <c r="F315" s="39" t="n">
        <v>5996</v>
      </c>
      <c r="G315" s="39" t="n">
        <v>6410</v>
      </c>
      <c r="H315" s="39" t="n">
        <v>6830.248</v>
      </c>
      <c r="I315" s="28" t="n">
        <v>1865.6116</v>
      </c>
      <c r="J315" s="39" t="n">
        <v>-4964.6364</v>
      </c>
      <c r="K315" s="29" t="n">
        <v>-0.726860342406308</v>
      </c>
      <c r="L315" s="30" t="n">
        <v>318</v>
      </c>
      <c r="M315" s="23"/>
      <c r="N315" s="2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1.25" hidden="false" customHeight="true" outlineLevel="0" collapsed="false">
      <c r="A316" s="25" t="s">
        <v>322</v>
      </c>
      <c r="B316" s="26"/>
      <c r="C316" s="26" t="s">
        <v>237</v>
      </c>
      <c r="D316" s="27" t="n">
        <v>20103</v>
      </c>
      <c r="E316" s="27" t="n">
        <v>19660</v>
      </c>
      <c r="F316" s="39" t="n">
        <v>19789</v>
      </c>
      <c r="G316" s="39" t="n">
        <v>20424</v>
      </c>
      <c r="H316" s="39" t="n">
        <v>21205.8268</v>
      </c>
      <c r="I316" s="28" t="n">
        <v>6406.6239</v>
      </c>
      <c r="J316" s="39" t="n">
        <v>-14799.2029</v>
      </c>
      <c r="K316" s="29" t="n">
        <v>-0.697883795787675</v>
      </c>
      <c r="L316" s="30" t="n">
        <v>82</v>
      </c>
      <c r="M316" s="23"/>
      <c r="N316" s="2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1.25" hidden="false" customHeight="true" outlineLevel="0" collapsed="false">
      <c r="A317" s="25" t="s">
        <v>323</v>
      </c>
      <c r="B317" s="26"/>
      <c r="C317" s="26" t="s">
        <v>237</v>
      </c>
      <c r="D317" s="27" t="n">
        <v>44409</v>
      </c>
      <c r="E317" s="27" t="n">
        <v>45030</v>
      </c>
      <c r="F317" s="39" t="n">
        <v>47601</v>
      </c>
      <c r="G317" s="39" t="n">
        <v>47034</v>
      </c>
      <c r="H317" s="39" t="n">
        <v>47628.7835</v>
      </c>
      <c r="I317" s="28" t="n">
        <v>14626.0315</v>
      </c>
      <c r="J317" s="39" t="n">
        <v>-33002.752</v>
      </c>
      <c r="K317" s="29" t="n">
        <v>-0.692916122873472</v>
      </c>
      <c r="L317" s="30" t="n">
        <v>19</v>
      </c>
      <c r="M317" s="23"/>
      <c r="N317" s="23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1.25" hidden="false" customHeight="true" outlineLevel="0" collapsed="false">
      <c r="A318" s="25" t="s">
        <v>324</v>
      </c>
      <c r="B318" s="26"/>
      <c r="C318" s="26" t="s">
        <v>237</v>
      </c>
      <c r="D318" s="27" t="n">
        <v>13444</v>
      </c>
      <c r="E318" s="27" t="n">
        <v>12926</v>
      </c>
      <c r="F318" s="39" t="n">
        <v>12394</v>
      </c>
      <c r="G318" s="39" t="n">
        <v>12526</v>
      </c>
      <c r="H318" s="39" t="n">
        <v>11825.6693</v>
      </c>
      <c r="I318" s="28" t="n">
        <v>4380.2077</v>
      </c>
      <c r="J318" s="39" t="n">
        <v>-7445.4616</v>
      </c>
      <c r="K318" s="29" t="n">
        <v>-0.62960170888594</v>
      </c>
      <c r="L318" s="30" t="n">
        <v>141</v>
      </c>
      <c r="M318" s="23"/>
      <c r="N318" s="2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1.25" hidden="false" customHeight="true" outlineLevel="0" collapsed="false">
      <c r="A319" s="25" t="s">
        <v>325</v>
      </c>
      <c r="B319" s="26" t="n">
        <v>48</v>
      </c>
      <c r="C319" s="26" t="s">
        <v>237</v>
      </c>
      <c r="D319" s="27" t="n">
        <v>7490</v>
      </c>
      <c r="E319" s="27" t="n">
        <v>7553</v>
      </c>
      <c r="F319" s="39" t="n">
        <v>7523</v>
      </c>
      <c r="G319" s="39" t="n">
        <v>3785</v>
      </c>
      <c r="H319" s="39" t="n">
        <v>7382.0158</v>
      </c>
      <c r="I319" s="28" t="n">
        <v>2918.5569</v>
      </c>
      <c r="J319" s="39" t="n">
        <v>-4463.4589</v>
      </c>
      <c r="K319" s="29" t="n">
        <v>-0.604639575547915</v>
      </c>
      <c r="L319" s="30" t="n">
        <v>224</v>
      </c>
      <c r="M319" s="23"/>
      <c r="N319" s="2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1.25" hidden="false" customHeight="true" outlineLevel="0" collapsed="false">
      <c r="A320" s="25" t="s">
        <v>326</v>
      </c>
      <c r="B320" s="26"/>
      <c r="C320" s="26" t="s">
        <v>237</v>
      </c>
      <c r="D320" s="27" t="n">
        <v>9865</v>
      </c>
      <c r="E320" s="27" t="n">
        <v>9855</v>
      </c>
      <c r="F320" s="39" t="n">
        <v>9233</v>
      </c>
      <c r="G320" s="39" t="n">
        <v>8815</v>
      </c>
      <c r="H320" s="39" t="n">
        <v>8470.4803</v>
      </c>
      <c r="I320" s="28" t="n">
        <v>3256.7961</v>
      </c>
      <c r="J320" s="39" t="n">
        <v>-5213.6842</v>
      </c>
      <c r="K320" s="29" t="n">
        <v>-0.615512227801297</v>
      </c>
      <c r="L320" s="30" t="n">
        <v>201</v>
      </c>
      <c r="M320" s="23"/>
      <c r="N320" s="2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1.25" hidden="false" customHeight="true" outlineLevel="0" collapsed="false">
      <c r="A321" s="25" t="s">
        <v>327</v>
      </c>
      <c r="B321" s="26"/>
      <c r="C321" s="26" t="s">
        <v>237</v>
      </c>
      <c r="D321" s="27" t="n">
        <v>23997</v>
      </c>
      <c r="E321" s="27" t="n">
        <v>23574</v>
      </c>
      <c r="F321" s="39" t="n">
        <v>22419</v>
      </c>
      <c r="G321" s="39" t="n">
        <v>21303</v>
      </c>
      <c r="H321" s="39" t="n">
        <v>20612.6535</v>
      </c>
      <c r="I321" s="28" t="n">
        <v>5990.4628</v>
      </c>
      <c r="J321" s="39" t="n">
        <v>-14622.1907</v>
      </c>
      <c r="K321" s="29" t="n">
        <v>-0.709379347981569</v>
      </c>
      <c r="L321" s="30" t="n">
        <v>90</v>
      </c>
      <c r="M321" s="23"/>
      <c r="N321" s="2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1.25" hidden="false" customHeight="true" outlineLevel="0" collapsed="false">
      <c r="A322" s="25" t="s">
        <v>328</v>
      </c>
      <c r="B322" s="26"/>
      <c r="C322" s="26" t="s">
        <v>237</v>
      </c>
      <c r="D322" s="27" t="n">
        <v>66165</v>
      </c>
      <c r="E322" s="27" t="n">
        <v>67906</v>
      </c>
      <c r="F322" s="39" t="n">
        <v>70356</v>
      </c>
      <c r="G322" s="39" t="n">
        <v>72396</v>
      </c>
      <c r="H322" s="39" t="n">
        <v>71970.2323</v>
      </c>
      <c r="I322" s="28" t="n">
        <v>20192.5449</v>
      </c>
      <c r="J322" s="39" t="n">
        <v>-51777.6874</v>
      </c>
      <c r="K322" s="29" t="n">
        <v>-0.719431989383755</v>
      </c>
      <c r="L322" s="30" t="n">
        <v>12</v>
      </c>
      <c r="M322" s="23"/>
      <c r="N322" s="2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1.25" hidden="false" customHeight="true" outlineLevel="0" collapsed="false">
      <c r="A323" s="25" t="s">
        <v>329</v>
      </c>
      <c r="B323" s="26"/>
      <c r="C323" s="26" t="s">
        <v>237</v>
      </c>
      <c r="D323" s="27" t="n">
        <v>9898</v>
      </c>
      <c r="E323" s="27" t="n">
        <v>9792</v>
      </c>
      <c r="F323" s="39" t="n">
        <v>9570</v>
      </c>
      <c r="G323" s="39" t="n">
        <v>9675</v>
      </c>
      <c r="H323" s="39" t="n">
        <v>10088.6693</v>
      </c>
      <c r="I323" s="28" t="n">
        <v>3067.4667</v>
      </c>
      <c r="J323" s="39" t="n">
        <v>-7021.2026</v>
      </c>
      <c r="K323" s="29" t="n">
        <v>-0.695949326042435</v>
      </c>
      <c r="L323" s="30" t="n">
        <v>213</v>
      </c>
      <c r="M323" s="23"/>
      <c r="N323" s="2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1.25" hidden="false" customHeight="true" outlineLevel="0" collapsed="false">
      <c r="A324" s="25" t="s">
        <v>330</v>
      </c>
      <c r="B324" s="26"/>
      <c r="C324" s="26" t="s">
        <v>237</v>
      </c>
      <c r="D324" s="27" t="n">
        <v>6310</v>
      </c>
      <c r="E324" s="27" t="n">
        <v>6766</v>
      </c>
      <c r="F324" s="39" t="n">
        <v>7731</v>
      </c>
      <c r="G324" s="39" t="n">
        <v>6657</v>
      </c>
      <c r="H324" s="39" t="n">
        <v>6050.3622</v>
      </c>
      <c r="I324" s="28" t="n">
        <v>1874.2314</v>
      </c>
      <c r="J324" s="39" t="n">
        <v>-4176.1308</v>
      </c>
      <c r="K324" s="29" t="n">
        <v>-0.690228231294979</v>
      </c>
      <c r="L324" s="30" t="n">
        <v>316</v>
      </c>
      <c r="M324" s="23"/>
      <c r="N324" s="2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1.25" hidden="false" customHeight="true" outlineLevel="0" collapsed="false">
      <c r="A325" s="25" t="s">
        <v>331</v>
      </c>
      <c r="B325" s="26"/>
      <c r="C325" s="26" t="s">
        <v>237</v>
      </c>
      <c r="D325" s="27" t="n">
        <v>24902</v>
      </c>
      <c r="E325" s="27" t="n">
        <v>25625</v>
      </c>
      <c r="F325" s="39" t="n">
        <v>24993</v>
      </c>
      <c r="G325" s="39" t="n">
        <v>24562</v>
      </c>
      <c r="H325" s="39" t="n">
        <v>26684.6536</v>
      </c>
      <c r="I325" s="28" t="n">
        <v>10037.5489</v>
      </c>
      <c r="J325" s="39" t="n">
        <v>-16647.1047</v>
      </c>
      <c r="K325" s="29" t="n">
        <v>-0.623845636129974</v>
      </c>
      <c r="L325" s="30" t="n">
        <v>42</v>
      </c>
      <c r="M325" s="23"/>
      <c r="N325" s="2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1.25" hidden="false" customHeight="true" outlineLevel="0" collapsed="false">
      <c r="A326" s="25" t="s">
        <v>332</v>
      </c>
      <c r="B326" s="26"/>
      <c r="C326" s="26" t="s">
        <v>237</v>
      </c>
      <c r="D326" s="27" t="n">
        <v>7233</v>
      </c>
      <c r="E326" s="27" t="n">
        <v>7297</v>
      </c>
      <c r="F326" s="39" t="n">
        <v>7231</v>
      </c>
      <c r="G326" s="39" t="n">
        <v>7002</v>
      </c>
      <c r="H326" s="39" t="n">
        <v>6624.1024</v>
      </c>
      <c r="I326" s="28" t="n">
        <v>3325.6942</v>
      </c>
      <c r="J326" s="39" t="n">
        <v>-3298.4082</v>
      </c>
      <c r="K326" s="29" t="n">
        <v>-0.497940400196712</v>
      </c>
      <c r="L326" s="30" t="n">
        <v>192</v>
      </c>
      <c r="M326" s="23"/>
      <c r="N326" s="2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1.25" hidden="false" customHeight="true" outlineLevel="0" collapsed="false">
      <c r="A327" s="25" t="s">
        <v>333</v>
      </c>
      <c r="B327" s="26"/>
      <c r="C327" s="26" t="s">
        <v>237</v>
      </c>
      <c r="D327" s="27" t="n">
        <v>6831</v>
      </c>
      <c r="E327" s="27" t="n">
        <v>6874</v>
      </c>
      <c r="F327" s="39" t="n">
        <v>6739</v>
      </c>
      <c r="G327" s="39" t="n">
        <v>6477</v>
      </c>
      <c r="H327" s="39" t="n">
        <v>6873.941</v>
      </c>
      <c r="I327" s="28" t="n">
        <v>2853.8235</v>
      </c>
      <c r="J327" s="39" t="n">
        <v>-4020.1175</v>
      </c>
      <c r="K327" s="29" t="n">
        <v>-0.58483444940828</v>
      </c>
      <c r="L327" s="30" t="n">
        <v>227</v>
      </c>
      <c r="M327" s="23"/>
      <c r="N327" s="2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1.25" hidden="false" customHeight="true" outlineLevel="0" collapsed="false">
      <c r="A328" s="25" t="s">
        <v>334</v>
      </c>
      <c r="B328" s="26"/>
      <c r="C328" s="26" t="s">
        <v>237</v>
      </c>
      <c r="D328" s="27" t="n">
        <v>14228</v>
      </c>
      <c r="E328" s="27" t="n">
        <v>14654</v>
      </c>
      <c r="F328" s="39" t="n">
        <v>14365</v>
      </c>
      <c r="G328" s="39" t="n">
        <v>13868</v>
      </c>
      <c r="H328" s="39" t="n">
        <v>13995.4213</v>
      </c>
      <c r="I328" s="28" t="n">
        <v>5146.055</v>
      </c>
      <c r="J328" s="39" t="n">
        <v>-8849.3663</v>
      </c>
      <c r="K328" s="29" t="n">
        <v>-0.632304388007241</v>
      </c>
      <c r="L328" s="30" t="n">
        <v>118</v>
      </c>
      <c r="M328" s="23"/>
      <c r="N328" s="2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1.25" hidden="false" customHeight="true" outlineLevel="0" collapsed="false">
      <c r="A329" s="25" t="s">
        <v>335</v>
      </c>
      <c r="B329" s="26"/>
      <c r="C329" s="26" t="s">
        <v>237</v>
      </c>
      <c r="D329" s="27" t="n">
        <v>5825</v>
      </c>
      <c r="E329" s="27" t="n">
        <v>5984</v>
      </c>
      <c r="F329" s="39" t="n">
        <v>5809</v>
      </c>
      <c r="G329" s="39" t="n">
        <v>5943</v>
      </c>
      <c r="H329" s="39" t="n">
        <v>5370.2716</v>
      </c>
      <c r="I329" s="28" t="n">
        <v>1675.8195</v>
      </c>
      <c r="J329" s="39" t="n">
        <v>-3694.4521</v>
      </c>
      <c r="K329" s="29" t="n">
        <v>-0.687945112496731</v>
      </c>
      <c r="L329" s="30" t="n">
        <v>335</v>
      </c>
      <c r="M329" s="23"/>
      <c r="N329" s="23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1.25" hidden="false" customHeight="true" outlineLevel="0" collapsed="false">
      <c r="A330" s="25" t="s">
        <v>336</v>
      </c>
      <c r="B330" s="26"/>
      <c r="C330" s="26" t="s">
        <v>237</v>
      </c>
      <c r="D330" s="27" t="n">
        <v>74676</v>
      </c>
      <c r="E330" s="27" t="n">
        <v>85440</v>
      </c>
      <c r="F330" s="39" t="n">
        <v>91771</v>
      </c>
      <c r="G330" s="39" t="n">
        <v>92990</v>
      </c>
      <c r="H330" s="39" t="n">
        <v>94606.9882</v>
      </c>
      <c r="I330" s="28" t="n">
        <v>29601.7492</v>
      </c>
      <c r="J330" s="39" t="n">
        <v>-65005.239</v>
      </c>
      <c r="K330" s="29" t="n">
        <v>-0.687108217234211</v>
      </c>
      <c r="L330" s="30" t="n">
        <v>5</v>
      </c>
      <c r="M330" s="23"/>
      <c r="N330" s="23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1.25" hidden="false" customHeight="true" outlineLevel="0" collapsed="false">
      <c r="A331" s="25" t="s">
        <v>337</v>
      </c>
      <c r="B331" s="26"/>
      <c r="C331" s="26" t="s">
        <v>237</v>
      </c>
      <c r="D331" s="27" t="n">
        <v>160294</v>
      </c>
      <c r="E331" s="27" t="n">
        <v>158580</v>
      </c>
      <c r="F331" s="39" t="n">
        <v>154711</v>
      </c>
      <c r="G331" s="39" t="n">
        <v>155345</v>
      </c>
      <c r="H331" s="39" t="n">
        <v>157273.4134</v>
      </c>
      <c r="I331" s="28" t="n">
        <v>44777.9651</v>
      </c>
      <c r="J331" s="39" t="n">
        <v>-112495.4483</v>
      </c>
      <c r="K331" s="29" t="n">
        <v>-0.715285857081805</v>
      </c>
      <c r="L331" s="30" t="n">
        <v>2</v>
      </c>
      <c r="M331" s="23"/>
      <c r="N331" s="2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1.25" hidden="false" customHeight="true" outlineLevel="0" collapsed="false">
      <c r="A332" s="25" t="s">
        <v>338</v>
      </c>
      <c r="B332" s="26"/>
      <c r="C332" s="26" t="s">
        <v>237</v>
      </c>
      <c r="D332" s="27" t="n">
        <v>24281</v>
      </c>
      <c r="E332" s="27" t="n">
        <v>24649</v>
      </c>
      <c r="F332" s="39" t="n">
        <v>24460</v>
      </c>
      <c r="G332" s="39" t="n">
        <v>23422</v>
      </c>
      <c r="H332" s="39" t="n">
        <v>24322.6614</v>
      </c>
      <c r="I332" s="28" t="n">
        <v>8741.7805</v>
      </c>
      <c r="J332" s="39" t="n">
        <v>-15580.8809</v>
      </c>
      <c r="K332" s="29" t="n">
        <v>-0.640591119687256</v>
      </c>
      <c r="L332" s="30" t="n">
        <v>51</v>
      </c>
      <c r="M332" s="23"/>
      <c r="N332" s="2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1.25" hidden="false" customHeight="true" outlineLevel="0" collapsed="false">
      <c r="A333" s="25" t="s">
        <v>339</v>
      </c>
      <c r="B333" s="26"/>
      <c r="C333" s="26" t="s">
        <v>237</v>
      </c>
      <c r="D333" s="27" t="n">
        <v>4096</v>
      </c>
      <c r="E333" s="27" t="n">
        <v>4017</v>
      </c>
      <c r="F333" s="39" t="n">
        <v>3899</v>
      </c>
      <c r="G333" s="39" t="n">
        <v>4074</v>
      </c>
      <c r="H333" s="39" t="n">
        <v>3707.3071</v>
      </c>
      <c r="I333" s="28" t="n">
        <v>1528.247</v>
      </c>
      <c r="J333" s="39" t="n">
        <v>-2179.0601</v>
      </c>
      <c r="K333" s="29" t="n">
        <v>-0.587774371321976</v>
      </c>
      <c r="L333" s="30" t="n">
        <v>349</v>
      </c>
      <c r="M333" s="23"/>
      <c r="N333" s="2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1.25" hidden="false" customHeight="true" outlineLevel="0" collapsed="false">
      <c r="A334" s="25" t="s">
        <v>340</v>
      </c>
      <c r="B334" s="26"/>
      <c r="C334" s="26" t="s">
        <v>237</v>
      </c>
      <c r="D334" s="27" t="n">
        <v>15286</v>
      </c>
      <c r="E334" s="27" t="n">
        <v>15333</v>
      </c>
      <c r="F334" s="39" t="n">
        <v>15283</v>
      </c>
      <c r="G334" s="39" t="n">
        <v>15698</v>
      </c>
      <c r="H334" s="39" t="n">
        <v>15684.6181</v>
      </c>
      <c r="I334" s="28" t="n">
        <v>4701.5333</v>
      </c>
      <c r="J334" s="39" t="n">
        <v>-10983.0848</v>
      </c>
      <c r="K334" s="29" t="n">
        <v>-0.700245599221826</v>
      </c>
      <c r="L334" s="30" t="n">
        <v>129</v>
      </c>
      <c r="M334" s="23"/>
      <c r="N334" s="2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1.25" hidden="false" customHeight="true" outlineLevel="0" collapsed="false">
      <c r="A335" s="25" t="s">
        <v>341</v>
      </c>
      <c r="B335" s="26"/>
      <c r="C335" s="26" t="s">
        <v>237</v>
      </c>
      <c r="D335" s="27" t="n">
        <v>9317</v>
      </c>
      <c r="E335" s="27" t="n">
        <v>9350</v>
      </c>
      <c r="F335" s="39" t="n">
        <v>9217</v>
      </c>
      <c r="G335" s="39" t="n">
        <v>8793</v>
      </c>
      <c r="H335" s="39" t="n">
        <v>9614.9449</v>
      </c>
      <c r="I335" s="28" t="n">
        <v>3796.2235</v>
      </c>
      <c r="J335" s="39" t="n">
        <v>-5818.7214</v>
      </c>
      <c r="K335" s="29" t="n">
        <v>-0.605174700481123</v>
      </c>
      <c r="L335" s="30" t="n">
        <v>175</v>
      </c>
      <c r="M335" s="23"/>
      <c r="N335" s="2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1.25" hidden="false" customHeight="true" outlineLevel="0" collapsed="false">
      <c r="A336" s="25" t="s">
        <v>342</v>
      </c>
      <c r="B336" s="26"/>
      <c r="C336" s="26" t="s">
        <v>237</v>
      </c>
      <c r="D336" s="27" t="n">
        <v>68988</v>
      </c>
      <c r="E336" s="27" t="n">
        <v>67684</v>
      </c>
      <c r="F336" s="39" t="n">
        <v>58467</v>
      </c>
      <c r="G336" s="39" t="n">
        <v>55608</v>
      </c>
      <c r="H336" s="39" t="n">
        <v>54907.1102</v>
      </c>
      <c r="I336" s="28" t="n">
        <v>20228.2277</v>
      </c>
      <c r="J336" s="39" t="n">
        <v>-34678.8825</v>
      </c>
      <c r="K336" s="29" t="n">
        <v>-0.631591835259252</v>
      </c>
      <c r="L336" s="30" t="n">
        <v>11</v>
      </c>
      <c r="M336" s="23"/>
      <c r="N336" s="2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1.25" hidden="false" customHeight="true" outlineLevel="0" collapsed="false">
      <c r="A337" s="25" t="s">
        <v>343</v>
      </c>
      <c r="B337" s="26"/>
      <c r="C337" s="26" t="s">
        <v>237</v>
      </c>
      <c r="D337" s="27" t="n">
        <v>70686</v>
      </c>
      <c r="E337" s="27" t="n">
        <v>69750</v>
      </c>
      <c r="F337" s="39" t="n">
        <v>66118</v>
      </c>
      <c r="G337" s="39" t="n">
        <v>64499</v>
      </c>
      <c r="H337" s="39" t="n">
        <v>66259.8859</v>
      </c>
      <c r="I337" s="28" t="n">
        <v>19882.7251</v>
      </c>
      <c r="J337" s="39" t="n">
        <v>-46377.1608</v>
      </c>
      <c r="K337" s="29" t="n">
        <v>-0.699928171774893</v>
      </c>
      <c r="L337" s="30" t="n">
        <v>14</v>
      </c>
      <c r="M337" s="23"/>
      <c r="N337" s="2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1.25" hidden="false" customHeight="true" outlineLevel="0" collapsed="false">
      <c r="A338" s="25" t="s">
        <v>344</v>
      </c>
      <c r="B338" s="26"/>
      <c r="C338" s="26" t="s">
        <v>237</v>
      </c>
      <c r="D338" s="27" t="n">
        <v>16098</v>
      </c>
      <c r="E338" s="27" t="n">
        <v>16988</v>
      </c>
      <c r="F338" s="39" t="n">
        <v>20893</v>
      </c>
      <c r="G338" s="39" t="n">
        <v>21394</v>
      </c>
      <c r="H338" s="39" t="n">
        <v>21574.0275</v>
      </c>
      <c r="I338" s="28" t="n">
        <v>7967.9802</v>
      </c>
      <c r="J338" s="39" t="n">
        <v>-13606.0473</v>
      </c>
      <c r="K338" s="29" t="n">
        <v>-0.630667931613603</v>
      </c>
      <c r="L338" s="30" t="n">
        <v>59</v>
      </c>
      <c r="M338" s="23"/>
      <c r="N338" s="23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1.25" hidden="false" customHeight="true" outlineLevel="0" collapsed="false">
      <c r="A339" s="25" t="s">
        <v>345</v>
      </c>
      <c r="B339" s="26"/>
      <c r="C339" s="26" t="s">
        <v>237</v>
      </c>
      <c r="D339" s="27" t="n">
        <v>5732</v>
      </c>
      <c r="E339" s="27" t="n">
        <v>5636</v>
      </c>
      <c r="F339" s="39" t="n">
        <v>5473</v>
      </c>
      <c r="G339" s="39" t="n">
        <v>5433</v>
      </c>
      <c r="H339" s="39" t="n">
        <v>5075.0669</v>
      </c>
      <c r="I339" s="28" t="n">
        <v>2401.1452</v>
      </c>
      <c r="J339" s="39" t="n">
        <v>-2673.9217</v>
      </c>
      <c r="K339" s="29" t="n">
        <v>-0.526874177757144</v>
      </c>
      <c r="L339" s="30" t="n">
        <v>267</v>
      </c>
      <c r="M339" s="23"/>
      <c r="N339" s="23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1.25" hidden="false" customHeight="true" outlineLevel="0" collapsed="false">
      <c r="A340" s="25" t="s">
        <v>346</v>
      </c>
      <c r="B340" s="26"/>
      <c r="C340" s="26" t="s">
        <v>237</v>
      </c>
      <c r="D340" s="27" t="n">
        <v>15597</v>
      </c>
      <c r="E340" s="27" t="n">
        <v>15424</v>
      </c>
      <c r="F340" s="39" t="n">
        <v>14400</v>
      </c>
      <c r="G340" s="39" t="n">
        <v>14408</v>
      </c>
      <c r="H340" s="39" t="n">
        <v>12827.0827</v>
      </c>
      <c r="I340" s="28" t="n">
        <v>3501.4042</v>
      </c>
      <c r="J340" s="39" t="n">
        <v>-9325.6785</v>
      </c>
      <c r="K340" s="29" t="n">
        <v>-0.727030355857923</v>
      </c>
      <c r="L340" s="30" t="n">
        <v>180</v>
      </c>
      <c r="M340" s="23"/>
      <c r="N340" s="2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1.25" hidden="false" customHeight="true" outlineLevel="0" collapsed="false">
      <c r="A341" s="25" t="s">
        <v>347</v>
      </c>
      <c r="B341" s="26"/>
      <c r="C341" s="26" t="s">
        <v>237</v>
      </c>
      <c r="D341" s="27" t="n">
        <v>10625</v>
      </c>
      <c r="E341" s="27" t="n">
        <v>9788</v>
      </c>
      <c r="F341" s="39" t="n">
        <v>9453</v>
      </c>
      <c r="G341" s="39" t="n">
        <v>9005</v>
      </c>
      <c r="H341" s="39" t="n">
        <v>8471.2008</v>
      </c>
      <c r="I341" s="28" t="n">
        <v>2310.9764</v>
      </c>
      <c r="J341" s="39" t="n">
        <v>-6160.2244</v>
      </c>
      <c r="K341" s="29" t="n">
        <v>-0.727196125489081</v>
      </c>
      <c r="L341" s="30" t="n">
        <v>275</v>
      </c>
      <c r="M341" s="23"/>
      <c r="N341" s="2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1.25" hidden="false" customHeight="true" outlineLevel="0" collapsed="false">
      <c r="A342" s="25" t="s">
        <v>348</v>
      </c>
      <c r="B342" s="26"/>
      <c r="C342" s="26" t="s">
        <v>237</v>
      </c>
      <c r="D342" s="27" t="n">
        <v>6157</v>
      </c>
      <c r="E342" s="27" t="n">
        <v>6524</v>
      </c>
      <c r="F342" s="39" t="n">
        <v>7092</v>
      </c>
      <c r="G342" s="39" t="n">
        <v>7185</v>
      </c>
      <c r="H342" s="39" t="n">
        <v>6925.9055</v>
      </c>
      <c r="I342" s="28" t="n">
        <v>2036.0082</v>
      </c>
      <c r="J342" s="39" t="n">
        <v>-4889.8973</v>
      </c>
      <c r="K342" s="29" t="n">
        <v>-0.706030034628685</v>
      </c>
      <c r="L342" s="30" t="n">
        <v>302</v>
      </c>
      <c r="M342" s="23"/>
      <c r="N342" s="2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1.25" hidden="false" customHeight="true" outlineLevel="0" collapsed="false">
      <c r="A343" s="25" t="s">
        <v>349</v>
      </c>
      <c r="B343" s="26"/>
      <c r="C343" s="26" t="s">
        <v>237</v>
      </c>
      <c r="D343" s="27" t="n">
        <v>6197</v>
      </c>
      <c r="E343" s="27" t="n">
        <v>6630</v>
      </c>
      <c r="F343" s="39" t="n">
        <v>7354</v>
      </c>
      <c r="G343" s="39" t="n">
        <v>7153</v>
      </c>
      <c r="H343" s="39" t="n">
        <v>7488.5039</v>
      </c>
      <c r="I343" s="28" t="n">
        <v>2771.0274</v>
      </c>
      <c r="J343" s="39" t="n">
        <v>-4717.4765</v>
      </c>
      <c r="K343" s="29" t="n">
        <v>-0.629962481557898</v>
      </c>
      <c r="L343" s="30" t="n">
        <v>230</v>
      </c>
      <c r="M343" s="23"/>
      <c r="N343" s="2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1.25" hidden="false" customHeight="true" outlineLevel="0" collapsed="false">
      <c r="A344" s="25" t="s">
        <v>350</v>
      </c>
      <c r="B344" s="26"/>
      <c r="C344" s="26" t="s">
        <v>237</v>
      </c>
      <c r="D344" s="27" t="n">
        <v>28809</v>
      </c>
      <c r="E344" s="27" t="n">
        <v>29534</v>
      </c>
      <c r="F344" s="39" t="n">
        <v>33019</v>
      </c>
      <c r="G344" s="39" t="n">
        <v>33797</v>
      </c>
      <c r="H344" s="39" t="n">
        <v>34033.4291</v>
      </c>
      <c r="I344" s="28" t="n">
        <v>9996.1017</v>
      </c>
      <c r="J344" s="39" t="n">
        <v>-24037.3274</v>
      </c>
      <c r="K344" s="29" t="n">
        <v>-0.706285791225193</v>
      </c>
      <c r="L344" s="30" t="n">
        <v>43</v>
      </c>
      <c r="M344" s="23"/>
      <c r="N344" s="2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1.25" hidden="false" customHeight="true" outlineLevel="0" collapsed="false">
      <c r="A345" s="25" t="s">
        <v>351</v>
      </c>
      <c r="B345" s="26"/>
      <c r="C345" s="26" t="s">
        <v>237</v>
      </c>
      <c r="D345" s="27" t="n">
        <v>11543</v>
      </c>
      <c r="E345" s="27" t="n">
        <v>11390</v>
      </c>
      <c r="F345" s="39" t="n">
        <v>11019</v>
      </c>
      <c r="G345" s="39" t="n">
        <v>10822</v>
      </c>
      <c r="H345" s="39" t="n">
        <v>11230.1732</v>
      </c>
      <c r="I345" s="28" t="n">
        <v>3317.1649</v>
      </c>
      <c r="J345" s="39" t="n">
        <v>-7913.0083</v>
      </c>
      <c r="K345" s="29" t="n">
        <v>-0.704620325891323</v>
      </c>
      <c r="L345" s="30" t="n">
        <v>194</v>
      </c>
      <c r="M345" s="23"/>
      <c r="N345" s="2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1.25" hidden="false" customHeight="true" outlineLevel="0" collapsed="false">
      <c r="A346" s="25" t="s">
        <v>352</v>
      </c>
      <c r="B346" s="26"/>
      <c r="C346" s="26" t="s">
        <v>237</v>
      </c>
      <c r="D346" s="27" t="n">
        <v>12914</v>
      </c>
      <c r="E346" s="27" t="n">
        <v>12775</v>
      </c>
      <c r="F346" s="39" t="n">
        <v>12360</v>
      </c>
      <c r="G346" s="39" t="n">
        <v>13054</v>
      </c>
      <c r="H346" s="39" t="n">
        <v>14755.9567</v>
      </c>
      <c r="I346" s="28" t="n">
        <v>4494.8431</v>
      </c>
      <c r="J346" s="39" t="n">
        <v>-10261.1136</v>
      </c>
      <c r="K346" s="29" t="n">
        <v>-0.695387890369724</v>
      </c>
      <c r="L346" s="30" t="n">
        <v>137</v>
      </c>
      <c r="M346" s="23"/>
      <c r="N346" s="2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1.25" hidden="false" customHeight="true" outlineLevel="0" collapsed="false">
      <c r="A347" s="25" t="s">
        <v>353</v>
      </c>
      <c r="B347" s="26"/>
      <c r="C347" s="26" t="s">
        <v>237</v>
      </c>
      <c r="D347" s="27" t="n">
        <v>206247</v>
      </c>
      <c r="E347" s="27" t="n">
        <v>202363</v>
      </c>
      <c r="F347" s="39" t="n">
        <v>203545</v>
      </c>
      <c r="G347" s="39" t="n">
        <v>204017</v>
      </c>
      <c r="H347" s="39" t="n">
        <v>205159.0905</v>
      </c>
      <c r="I347" s="28" t="n">
        <v>64301.055</v>
      </c>
      <c r="J347" s="39" t="n">
        <v>-140858.0355</v>
      </c>
      <c r="K347" s="29" t="n">
        <v>-0.686579547397633</v>
      </c>
      <c r="L347" s="30" t="n">
        <v>1</v>
      </c>
      <c r="M347" s="23"/>
      <c r="N347" s="2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1.25" hidden="false" customHeight="true" outlineLevel="0" collapsed="false">
      <c r="A348" s="25" t="s">
        <v>354</v>
      </c>
      <c r="B348" s="26"/>
      <c r="C348" s="26" t="s">
        <v>237</v>
      </c>
      <c r="D348" s="27" t="n">
        <v>27242</v>
      </c>
      <c r="E348" s="27" t="n">
        <v>27291</v>
      </c>
      <c r="F348" s="39" t="n">
        <v>26022</v>
      </c>
      <c r="G348" s="39" t="n">
        <v>23968</v>
      </c>
      <c r="H348" s="39" t="n">
        <v>24617.5039</v>
      </c>
      <c r="I348" s="28" t="n">
        <v>6950.1255</v>
      </c>
      <c r="J348" s="39" t="n">
        <v>-17667.3784</v>
      </c>
      <c r="K348" s="29" t="n">
        <v>-0.717675458558575</v>
      </c>
      <c r="L348" s="30" t="n">
        <v>75</v>
      </c>
      <c r="M348" s="23"/>
      <c r="N348" s="2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1.25" hidden="false" customHeight="true" outlineLevel="0" collapsed="false">
      <c r="A349" s="25" t="s">
        <v>355</v>
      </c>
      <c r="B349" s="26"/>
      <c r="C349" s="26" t="s">
        <v>237</v>
      </c>
      <c r="D349" s="27" t="n">
        <v>23595</v>
      </c>
      <c r="E349" s="27" t="n">
        <v>22211</v>
      </c>
      <c r="F349" s="39" t="n">
        <v>20420</v>
      </c>
      <c r="G349" s="39" t="n">
        <v>19745</v>
      </c>
      <c r="H349" s="39" t="n">
        <v>19994.3307</v>
      </c>
      <c r="I349" s="28" t="n">
        <v>5999.7764</v>
      </c>
      <c r="J349" s="39" t="n">
        <v>-13994.5543</v>
      </c>
      <c r="K349" s="29" t="n">
        <v>-0.69992611955748</v>
      </c>
      <c r="L349" s="30" t="n">
        <v>89</v>
      </c>
      <c r="M349" s="23"/>
      <c r="N349" s="2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1.25" hidden="false" customHeight="true" outlineLevel="0" collapsed="false">
      <c r="A350" s="41" t="s">
        <v>356</v>
      </c>
      <c r="B350" s="26"/>
      <c r="C350" s="43" t="s">
        <v>237</v>
      </c>
      <c r="D350" s="44" t="n">
        <v>42760</v>
      </c>
      <c r="E350" s="44" t="n">
        <v>42755</v>
      </c>
      <c r="F350" s="45" t="n">
        <v>41835</v>
      </c>
      <c r="G350" s="45" t="n">
        <v>40666</v>
      </c>
      <c r="H350" s="45" t="n">
        <v>41938.0394</v>
      </c>
      <c r="I350" s="46" t="n">
        <v>13277.9802</v>
      </c>
      <c r="J350" s="45" t="n">
        <v>-28660.0592</v>
      </c>
      <c r="K350" s="47" t="n">
        <v>-0.68339053541926</v>
      </c>
      <c r="L350" s="48" t="n">
        <v>24</v>
      </c>
      <c r="M350" s="23"/>
      <c r="N350" s="2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1.25" hidden="false" customHeight="true" outlineLevel="0" collapsed="false">
      <c r="A351" s="32" t="s">
        <v>357</v>
      </c>
      <c r="B351" s="33" t="n">
        <v>49</v>
      </c>
      <c r="C351" s="33" t="s">
        <v>237</v>
      </c>
      <c r="D351" s="34" t="n">
        <v>0</v>
      </c>
      <c r="E351" s="34" t="n">
        <v>0</v>
      </c>
      <c r="F351" s="34" t="n">
        <v>0</v>
      </c>
      <c r="G351" s="34" t="n">
        <v>3558</v>
      </c>
      <c r="H351" s="34" t="n">
        <v>13871.4134</v>
      </c>
      <c r="I351" s="35" t="n">
        <v>3686.8194</v>
      </c>
      <c r="J351" s="34" t="n">
        <v>-10184.594</v>
      </c>
      <c r="K351" s="36" t="n">
        <v>-0.734214582632221</v>
      </c>
      <c r="L351" s="37" t="n">
        <v>179</v>
      </c>
      <c r="M351" s="23"/>
      <c r="N351" s="2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1.25" hidden="false" customHeight="true" outlineLevel="0" collapsed="false">
      <c r="A352" s="10" t="s">
        <v>358</v>
      </c>
      <c r="B352" s="49"/>
      <c r="C352" s="12"/>
      <c r="D352" s="50"/>
      <c r="E352" s="50"/>
      <c r="F352" s="50"/>
      <c r="G352" s="50"/>
      <c r="H352" s="50"/>
      <c r="I352" s="50"/>
      <c r="J352" s="50"/>
      <c r="K352" s="50"/>
      <c r="L352" s="51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1.25" hidden="false" customHeight="true" outlineLevel="0" collapsed="false">
      <c r="A353" s="15" t="s">
        <v>359</v>
      </c>
      <c r="B353" s="17"/>
      <c r="C353" s="17" t="s">
        <v>360</v>
      </c>
      <c r="D353" s="18" t="n">
        <v>20044</v>
      </c>
      <c r="E353" s="18" t="n">
        <v>20282</v>
      </c>
      <c r="F353" s="38" t="n">
        <v>20101</v>
      </c>
      <c r="G353" s="38" t="n">
        <v>19682</v>
      </c>
      <c r="H353" s="38" t="n">
        <v>19943.1299</v>
      </c>
      <c r="I353" s="52" t="n">
        <v>10299.1412</v>
      </c>
      <c r="J353" s="38" t="n">
        <v>-9643.9887</v>
      </c>
      <c r="K353" s="53" t="n">
        <v>-0.483574481455892</v>
      </c>
      <c r="L353" s="22" t="n">
        <v>37</v>
      </c>
      <c r="M353" s="23"/>
      <c r="N353" s="2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1.25" hidden="false" customHeight="true" outlineLevel="0" collapsed="false">
      <c r="A354" s="25" t="s">
        <v>361</v>
      </c>
      <c r="B354" s="26" t="n">
        <v>49</v>
      </c>
      <c r="C354" s="26" t="s">
        <v>360</v>
      </c>
      <c r="D354" s="27" t="n">
        <v>1890</v>
      </c>
      <c r="E354" s="27" t="n">
        <v>2189</v>
      </c>
      <c r="F354" s="39" t="n">
        <v>1900</v>
      </c>
      <c r="G354" s="39" t="n">
        <v>1841</v>
      </c>
      <c r="H354" s="39" t="n">
        <v>1823.2362</v>
      </c>
      <c r="I354" s="28" t="n">
        <v>817.0237</v>
      </c>
      <c r="J354" s="39" t="n">
        <v>-1006.2125</v>
      </c>
      <c r="K354" s="29" t="n">
        <v>-0.551882690789049</v>
      </c>
      <c r="L354" s="30" t="n">
        <v>407</v>
      </c>
      <c r="M354" s="23"/>
      <c r="N354" s="2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1.25" hidden="false" customHeight="true" outlineLevel="0" collapsed="false">
      <c r="A355" s="25" t="s">
        <v>362</v>
      </c>
      <c r="B355" s="26" t="n">
        <v>50</v>
      </c>
      <c r="C355" s="26" t="s">
        <v>360</v>
      </c>
      <c r="D355" s="27" t="n">
        <v>2710</v>
      </c>
      <c r="E355" s="27" t="n">
        <v>2758</v>
      </c>
      <c r="F355" s="39" t="n">
        <v>1727</v>
      </c>
      <c r="G355" s="39" t="n">
        <v>1587</v>
      </c>
      <c r="H355" s="39" t="n">
        <v>2727.3661</v>
      </c>
      <c r="I355" s="28" t="n">
        <v>1178.0942</v>
      </c>
      <c r="J355" s="39" t="n">
        <v>-1549.2719</v>
      </c>
      <c r="K355" s="29" t="n">
        <v>-0.568046915300443</v>
      </c>
      <c r="L355" s="30" t="n">
        <v>382</v>
      </c>
      <c r="M355" s="23"/>
      <c r="N355" s="2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1.25" hidden="false" customHeight="true" outlineLevel="0" collapsed="false">
      <c r="A356" s="25" t="s">
        <v>363</v>
      </c>
      <c r="B356" s="26"/>
      <c r="C356" s="26" t="s">
        <v>360</v>
      </c>
      <c r="D356" s="27" t="n">
        <v>11198</v>
      </c>
      <c r="E356" s="27" t="n">
        <v>11421</v>
      </c>
      <c r="F356" s="39" t="n">
        <v>11384</v>
      </c>
      <c r="G356" s="39" t="n">
        <v>11091</v>
      </c>
      <c r="H356" s="39" t="n">
        <v>11279.5158</v>
      </c>
      <c r="I356" s="28" t="n">
        <v>5856.9022</v>
      </c>
      <c r="J356" s="39" t="n">
        <v>-5422.6136</v>
      </c>
      <c r="K356" s="29" t="n">
        <v>-0.480748792426001</v>
      </c>
      <c r="L356" s="30" t="n">
        <v>92</v>
      </c>
      <c r="M356" s="23"/>
      <c r="N356" s="2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1.25" hidden="false" customHeight="true" outlineLevel="0" collapsed="false">
      <c r="A357" s="25" t="s">
        <v>364</v>
      </c>
      <c r="B357" s="26" t="n">
        <v>51</v>
      </c>
      <c r="C357" s="26" t="s">
        <v>360</v>
      </c>
      <c r="D357" s="27" t="n">
        <v>2727</v>
      </c>
      <c r="E357" s="27" t="n">
        <v>1947</v>
      </c>
      <c r="F357" s="39" t="n">
        <v>2571</v>
      </c>
      <c r="G357" s="39" t="n">
        <v>2596</v>
      </c>
      <c r="H357" s="39" t="n">
        <v>2619.5787</v>
      </c>
      <c r="I357" s="28" t="n">
        <v>1151.6823</v>
      </c>
      <c r="J357" s="39" t="n">
        <v>-1467.8964</v>
      </c>
      <c r="K357" s="29" t="n">
        <v>-0.560355907612167</v>
      </c>
      <c r="L357" s="30" t="n">
        <v>386</v>
      </c>
      <c r="M357" s="23"/>
      <c r="N357" s="2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1.25" hidden="false" customHeight="true" outlineLevel="0" collapsed="false">
      <c r="A358" s="25" t="s">
        <v>365</v>
      </c>
      <c r="B358" s="26" t="n">
        <v>52</v>
      </c>
      <c r="C358" s="26" t="s">
        <v>360</v>
      </c>
      <c r="D358" s="27" t="n">
        <v>2627</v>
      </c>
      <c r="E358" s="27" t="n">
        <v>2607</v>
      </c>
      <c r="F358" s="39" t="n">
        <v>3235</v>
      </c>
      <c r="G358" s="39" t="n">
        <v>2819</v>
      </c>
      <c r="H358" s="39" t="n">
        <v>1168.5433</v>
      </c>
      <c r="I358" s="28" t="n">
        <v>967.6274</v>
      </c>
      <c r="J358" s="39" t="n">
        <v>-200.9159</v>
      </c>
      <c r="K358" s="29" t="n">
        <v>-0.171937060440978</v>
      </c>
      <c r="L358" s="30" t="n">
        <v>399</v>
      </c>
      <c r="M358" s="23"/>
      <c r="N358" s="2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1.25" hidden="false" customHeight="true" outlineLevel="0" collapsed="false">
      <c r="A359" s="25" t="s">
        <v>366</v>
      </c>
      <c r="B359" s="26" t="n">
        <v>53</v>
      </c>
      <c r="C359" s="26" t="s">
        <v>360</v>
      </c>
      <c r="D359" s="27" t="n">
        <v>2462</v>
      </c>
      <c r="E359" s="27" t="n">
        <v>2500</v>
      </c>
      <c r="F359" s="39" t="n">
        <v>1135</v>
      </c>
      <c r="G359" s="39" t="n">
        <v>1354</v>
      </c>
      <c r="H359" s="39" t="n">
        <v>2341.2126</v>
      </c>
      <c r="I359" s="28" t="n">
        <v>1005.0155</v>
      </c>
      <c r="J359" s="39" t="n">
        <v>-1336.1971</v>
      </c>
      <c r="K359" s="29" t="n">
        <v>-0.57072864719761</v>
      </c>
      <c r="L359" s="30" t="n">
        <v>396</v>
      </c>
      <c r="M359" s="23"/>
      <c r="N359" s="2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1.25" hidden="false" customHeight="true" outlineLevel="0" collapsed="false">
      <c r="A360" s="25" t="s">
        <v>367</v>
      </c>
      <c r="B360" s="26"/>
      <c r="C360" s="26" t="s">
        <v>360</v>
      </c>
      <c r="D360" s="27" t="n">
        <v>9138</v>
      </c>
      <c r="E360" s="27" t="n">
        <v>9016</v>
      </c>
      <c r="F360" s="39" t="n">
        <v>8671</v>
      </c>
      <c r="G360" s="39" t="n">
        <v>8109</v>
      </c>
      <c r="H360" s="39" t="n">
        <v>8004.4409</v>
      </c>
      <c r="I360" s="28" t="n">
        <v>3395.933</v>
      </c>
      <c r="J360" s="39" t="n">
        <v>-4608.5079</v>
      </c>
      <c r="K360" s="29" t="n">
        <v>-0.575743884872709</v>
      </c>
      <c r="L360" s="30" t="n">
        <v>187</v>
      </c>
      <c r="M360" s="23"/>
      <c r="N360" s="2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1.25" hidden="false" customHeight="true" outlineLevel="0" collapsed="false">
      <c r="A361" s="25" t="s">
        <v>368</v>
      </c>
      <c r="B361" s="26"/>
      <c r="C361" s="26" t="s">
        <v>360</v>
      </c>
      <c r="D361" s="27" t="n">
        <v>1564</v>
      </c>
      <c r="E361" s="27" t="n">
        <v>1735</v>
      </c>
      <c r="F361" s="39" t="n">
        <v>1863</v>
      </c>
      <c r="G361" s="39" t="n">
        <v>1757</v>
      </c>
      <c r="H361" s="39" t="n">
        <v>1674.9724</v>
      </c>
      <c r="I361" s="28" t="n">
        <v>710.902</v>
      </c>
      <c r="J361" s="39" t="n">
        <v>-964.0704</v>
      </c>
      <c r="K361" s="29" t="n">
        <v>-0.575573901993848</v>
      </c>
      <c r="L361" s="30" t="n">
        <v>410</v>
      </c>
      <c r="M361" s="23"/>
      <c r="N361" s="2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1.25" hidden="false" customHeight="true" outlineLevel="0" collapsed="false">
      <c r="A362" s="25" t="s">
        <v>369</v>
      </c>
      <c r="B362" s="26"/>
      <c r="C362" s="26" t="s">
        <v>360</v>
      </c>
      <c r="D362" s="27" t="n">
        <v>9447</v>
      </c>
      <c r="E362" s="27" t="n">
        <v>9779</v>
      </c>
      <c r="F362" s="39" t="n">
        <v>10209</v>
      </c>
      <c r="G362" s="39" t="n">
        <v>10840</v>
      </c>
      <c r="H362" s="39" t="n">
        <v>11183.6535</v>
      </c>
      <c r="I362" s="28" t="n">
        <v>4371.8704</v>
      </c>
      <c r="J362" s="39" t="n">
        <v>-6811.7831</v>
      </c>
      <c r="K362" s="29" t="n">
        <v>-0.609083883008357</v>
      </c>
      <c r="L362" s="30" t="n">
        <v>144</v>
      </c>
      <c r="M362" s="23"/>
      <c r="N362" s="2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1.25" hidden="false" customHeight="true" outlineLevel="0" collapsed="false">
      <c r="A363" s="25" t="s">
        <v>370</v>
      </c>
      <c r="B363" s="26" t="n">
        <v>54</v>
      </c>
      <c r="C363" s="26" t="s">
        <v>360</v>
      </c>
      <c r="D363" s="27" t="n">
        <v>14771</v>
      </c>
      <c r="E363" s="27" t="n">
        <v>14739</v>
      </c>
      <c r="F363" s="39" t="n">
        <v>11381</v>
      </c>
      <c r="G363" s="39" t="n">
        <v>8286</v>
      </c>
      <c r="H363" s="39" t="n">
        <v>17906.0157</v>
      </c>
      <c r="I363" s="28" t="n">
        <v>5579.0626</v>
      </c>
      <c r="J363" s="39" t="n">
        <v>-12326.9531</v>
      </c>
      <c r="K363" s="29" t="n">
        <v>-0.688425236888405</v>
      </c>
      <c r="L363" s="30" t="n">
        <v>100</v>
      </c>
      <c r="M363" s="23"/>
      <c r="N363" s="2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1.25" hidden="false" customHeight="true" outlineLevel="0" collapsed="false">
      <c r="A364" s="25" t="s">
        <v>371</v>
      </c>
      <c r="B364" s="26"/>
      <c r="C364" s="26" t="s">
        <v>360</v>
      </c>
      <c r="D364" s="27" t="n">
        <v>13604</v>
      </c>
      <c r="E364" s="27" t="n">
        <v>13302</v>
      </c>
      <c r="F364" s="39" t="n">
        <v>12429</v>
      </c>
      <c r="G364" s="39" t="n">
        <v>11029</v>
      </c>
      <c r="H364" s="39" t="n">
        <v>10573.7244</v>
      </c>
      <c r="I364" s="28" t="n">
        <v>3433.345</v>
      </c>
      <c r="J364" s="39" t="n">
        <v>-7140.3794</v>
      </c>
      <c r="K364" s="29" t="n">
        <v>-0.675294638850243</v>
      </c>
      <c r="L364" s="30" t="n">
        <v>184</v>
      </c>
      <c r="M364" s="23"/>
      <c r="N364" s="2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1.25" hidden="false" customHeight="true" outlineLevel="0" collapsed="false">
      <c r="A365" s="25" t="s">
        <v>372</v>
      </c>
      <c r="B365" s="26" t="n">
        <v>55</v>
      </c>
      <c r="C365" s="26" t="s">
        <v>360</v>
      </c>
      <c r="D365" s="27" t="n">
        <v>7447</v>
      </c>
      <c r="E365" s="27" t="n">
        <v>7347</v>
      </c>
      <c r="F365" s="39" t="n">
        <v>5525</v>
      </c>
      <c r="G365" s="39" t="n">
        <v>5073</v>
      </c>
      <c r="H365" s="39" t="n">
        <v>6602.2874</v>
      </c>
      <c r="I365" s="28" t="n">
        <v>2672.4275</v>
      </c>
      <c r="J365" s="39" t="n">
        <v>-3929.8599</v>
      </c>
      <c r="K365" s="29" t="n">
        <v>-0.595227026924032</v>
      </c>
      <c r="L365" s="30" t="n">
        <v>238</v>
      </c>
      <c r="M365" s="23"/>
      <c r="N365" s="2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1.25" hidden="false" customHeight="true" outlineLevel="0" collapsed="false">
      <c r="A366" s="25" t="s">
        <v>373</v>
      </c>
      <c r="B366" s="26"/>
      <c r="C366" s="26" t="s">
        <v>360</v>
      </c>
      <c r="D366" s="27" t="n">
        <v>4733</v>
      </c>
      <c r="E366" s="27" t="n">
        <v>4776</v>
      </c>
      <c r="F366" s="39" t="n">
        <v>4786</v>
      </c>
      <c r="G366" s="39" t="n">
        <v>5177</v>
      </c>
      <c r="H366" s="39" t="n">
        <v>4725.2205</v>
      </c>
      <c r="I366" s="28" t="n">
        <v>1618.8313</v>
      </c>
      <c r="J366" s="39" t="n">
        <v>-3106.3892</v>
      </c>
      <c r="K366" s="29" t="n">
        <v>-0.657406188769392</v>
      </c>
      <c r="L366" s="30" t="n">
        <v>339</v>
      </c>
      <c r="M366" s="23"/>
      <c r="N366" s="2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1.25" hidden="false" customHeight="true" outlineLevel="0" collapsed="false">
      <c r="A367" s="25" t="s">
        <v>374</v>
      </c>
      <c r="B367" s="26" t="n">
        <v>56</v>
      </c>
      <c r="C367" s="26" t="s">
        <v>360</v>
      </c>
      <c r="D367" s="27" t="n">
        <v>3391</v>
      </c>
      <c r="E367" s="27" t="n">
        <v>3207</v>
      </c>
      <c r="F367" s="39" t="n">
        <v>3267</v>
      </c>
      <c r="G367" s="39" t="n">
        <v>2356</v>
      </c>
      <c r="H367" s="39" t="n">
        <v>2555.2835</v>
      </c>
      <c r="I367" s="28" t="n">
        <v>1230.396</v>
      </c>
      <c r="J367" s="39" t="n">
        <v>-1324.8875</v>
      </c>
      <c r="K367" s="29" t="n">
        <v>-0.518489435712319</v>
      </c>
      <c r="L367" s="30" t="n">
        <v>379</v>
      </c>
      <c r="M367" s="23"/>
      <c r="N367" s="2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1.25" hidden="false" customHeight="true" outlineLevel="0" collapsed="false">
      <c r="A368" s="25" t="s">
        <v>375</v>
      </c>
      <c r="B368" s="26"/>
      <c r="C368" s="26" t="s">
        <v>360</v>
      </c>
      <c r="D368" s="27" t="n">
        <v>11053</v>
      </c>
      <c r="E368" s="27" t="n">
        <v>11089</v>
      </c>
      <c r="F368" s="39" t="n">
        <v>10624</v>
      </c>
      <c r="G368" s="39" t="n">
        <v>9954</v>
      </c>
      <c r="H368" s="39" t="n">
        <v>10028.441</v>
      </c>
      <c r="I368" s="28" t="n">
        <v>3959.8472</v>
      </c>
      <c r="J368" s="39" t="n">
        <v>-6068.5938</v>
      </c>
      <c r="K368" s="29" t="n">
        <v>-0.605138306143497</v>
      </c>
      <c r="L368" s="30" t="n">
        <v>164</v>
      </c>
      <c r="M368" s="23"/>
      <c r="N368" s="2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1.25" hidden="false" customHeight="true" outlineLevel="0" collapsed="false">
      <c r="A369" s="25" t="s">
        <v>376</v>
      </c>
      <c r="B369" s="26"/>
      <c r="C369" s="26" t="s">
        <v>360</v>
      </c>
      <c r="D369" s="27" t="n">
        <v>9439</v>
      </c>
      <c r="E369" s="27" t="n">
        <v>9362</v>
      </c>
      <c r="F369" s="39" t="n">
        <v>9049</v>
      </c>
      <c r="G369" s="39" t="n">
        <v>8752</v>
      </c>
      <c r="H369" s="39" t="n">
        <v>8555.7047</v>
      </c>
      <c r="I369" s="28" t="n">
        <v>3376.1374</v>
      </c>
      <c r="J369" s="39" t="n">
        <v>-5179.5673</v>
      </c>
      <c r="K369" s="29" t="n">
        <v>-0.60539341662879</v>
      </c>
      <c r="L369" s="30" t="n">
        <v>189</v>
      </c>
      <c r="M369" s="23"/>
      <c r="N369" s="2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1.25" hidden="false" customHeight="true" outlineLevel="0" collapsed="false">
      <c r="A370" s="25" t="s">
        <v>377</v>
      </c>
      <c r="B370" s="26"/>
      <c r="C370" s="26" t="s">
        <v>360</v>
      </c>
      <c r="D370" s="27" t="n">
        <v>14413</v>
      </c>
      <c r="E370" s="27" t="n">
        <v>14335</v>
      </c>
      <c r="F370" s="39" t="n">
        <v>13614</v>
      </c>
      <c r="G370" s="39" t="n">
        <v>12828</v>
      </c>
      <c r="H370" s="39" t="n">
        <v>12701.6142</v>
      </c>
      <c r="I370" s="28" t="n">
        <v>5520.8823</v>
      </c>
      <c r="J370" s="39" t="n">
        <v>-7180.7319</v>
      </c>
      <c r="K370" s="29" t="n">
        <v>-0.565340104567182</v>
      </c>
      <c r="L370" s="30" t="n">
        <v>103</v>
      </c>
      <c r="M370" s="23"/>
      <c r="N370" s="2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1.25" hidden="false" customHeight="true" outlineLevel="0" collapsed="false">
      <c r="A371" s="25" t="s">
        <v>378</v>
      </c>
      <c r="B371" s="26"/>
      <c r="C371" s="26" t="s">
        <v>360</v>
      </c>
      <c r="D371" s="27" t="n">
        <v>6888</v>
      </c>
      <c r="E371" s="27" t="n">
        <v>6795</v>
      </c>
      <c r="F371" s="39" t="n">
        <v>6495</v>
      </c>
      <c r="G371" s="39" t="n">
        <v>6001</v>
      </c>
      <c r="H371" s="39" t="n">
        <v>6078.7717</v>
      </c>
      <c r="I371" s="28" t="n">
        <v>2660.5686</v>
      </c>
      <c r="J371" s="39" t="n">
        <v>-3418.2031</v>
      </c>
      <c r="K371" s="29" t="n">
        <v>-0.562318058432759</v>
      </c>
      <c r="L371" s="30" t="n">
        <v>241</v>
      </c>
      <c r="M371" s="23"/>
      <c r="N371" s="2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1.25" hidden="false" customHeight="true" outlineLevel="0" collapsed="false">
      <c r="A372" s="25" t="s">
        <v>379</v>
      </c>
      <c r="B372" s="26"/>
      <c r="C372" s="26" t="s">
        <v>360</v>
      </c>
      <c r="D372" s="27" t="n">
        <v>16770</v>
      </c>
      <c r="E372" s="27" t="n">
        <v>16868</v>
      </c>
      <c r="F372" s="39" t="n">
        <v>16323</v>
      </c>
      <c r="G372" s="39" t="n">
        <v>15574</v>
      </c>
      <c r="H372" s="39" t="n">
        <v>15566.752</v>
      </c>
      <c r="I372" s="28" t="n">
        <v>6329.8001</v>
      </c>
      <c r="J372" s="39" t="n">
        <v>-9236.9519</v>
      </c>
      <c r="K372" s="29" t="n">
        <v>-0.59337695493575</v>
      </c>
      <c r="L372" s="30" t="n">
        <v>86</v>
      </c>
      <c r="M372" s="23"/>
      <c r="N372" s="2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1.25" hidden="false" customHeight="true" outlineLevel="0" collapsed="false">
      <c r="A373" s="25" t="s">
        <v>380</v>
      </c>
      <c r="B373" s="26"/>
      <c r="C373" s="26" t="s">
        <v>360</v>
      </c>
      <c r="D373" s="27" t="n">
        <v>3762</v>
      </c>
      <c r="E373" s="27" t="n">
        <v>3747</v>
      </c>
      <c r="F373" s="39" t="n">
        <v>3621</v>
      </c>
      <c r="G373" s="39" t="n">
        <v>3601</v>
      </c>
      <c r="H373" s="39" t="n">
        <v>3554.0512</v>
      </c>
      <c r="I373" s="28" t="n">
        <v>1480.4273</v>
      </c>
      <c r="J373" s="39" t="n">
        <v>-2073.6239</v>
      </c>
      <c r="K373" s="29" t="n">
        <v>-0.583453581085157</v>
      </c>
      <c r="L373" s="30" t="n">
        <v>351</v>
      </c>
      <c r="M373" s="23"/>
      <c r="N373" s="2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1.25" hidden="false" customHeight="true" outlineLevel="0" collapsed="false">
      <c r="A374" s="25" t="s">
        <v>381</v>
      </c>
      <c r="B374" s="26"/>
      <c r="C374" s="26" t="s">
        <v>360</v>
      </c>
      <c r="D374" s="27" t="n">
        <v>9548</v>
      </c>
      <c r="E374" s="27" t="n">
        <v>9479</v>
      </c>
      <c r="F374" s="39" t="n">
        <v>9181</v>
      </c>
      <c r="G374" s="39" t="n">
        <v>8774</v>
      </c>
      <c r="H374" s="39" t="n">
        <v>8880.685</v>
      </c>
      <c r="I374" s="28" t="n">
        <v>3379.7609</v>
      </c>
      <c r="J374" s="39" t="n">
        <v>-5500.9241</v>
      </c>
      <c r="K374" s="29" t="n">
        <v>-0.619425652413074</v>
      </c>
      <c r="L374" s="30" t="n">
        <v>188</v>
      </c>
      <c r="M374" s="23"/>
      <c r="N374" s="2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1.25" hidden="false" customHeight="true" outlineLevel="0" collapsed="false">
      <c r="A375" s="25" t="s">
        <v>382</v>
      </c>
      <c r="B375" s="26"/>
      <c r="C375" s="26" t="s">
        <v>360</v>
      </c>
      <c r="D375" s="27" t="n">
        <v>4988</v>
      </c>
      <c r="E375" s="27" t="n">
        <v>5072</v>
      </c>
      <c r="F375" s="39" t="n">
        <v>4973</v>
      </c>
      <c r="G375" s="39" t="n">
        <v>4679</v>
      </c>
      <c r="H375" s="39" t="n">
        <v>4818.4803</v>
      </c>
      <c r="I375" s="28" t="n">
        <v>2266.7018</v>
      </c>
      <c r="J375" s="39" t="n">
        <v>-2551.7785</v>
      </c>
      <c r="K375" s="29" t="n">
        <v>-0.529581598579951</v>
      </c>
      <c r="L375" s="30" t="n">
        <v>281</v>
      </c>
      <c r="M375" s="23"/>
      <c r="N375" s="2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1.25" hidden="false" customHeight="true" outlineLevel="0" collapsed="false">
      <c r="A376" s="25" t="s">
        <v>383</v>
      </c>
      <c r="B376" s="26"/>
      <c r="C376" s="26" t="s">
        <v>360</v>
      </c>
      <c r="D376" s="27" t="n">
        <v>51925</v>
      </c>
      <c r="E376" s="27" t="n">
        <v>52296</v>
      </c>
      <c r="F376" s="39" t="n">
        <v>52018</v>
      </c>
      <c r="G376" s="39" t="n">
        <v>51766</v>
      </c>
      <c r="H376" s="39" t="n">
        <v>52159.3386</v>
      </c>
      <c r="I376" s="28" t="n">
        <v>22913.2195</v>
      </c>
      <c r="J376" s="39" t="n">
        <v>-29246.1191</v>
      </c>
      <c r="K376" s="29" t="n">
        <v>-0.560707246007909</v>
      </c>
      <c r="L376" s="30" t="n">
        <v>9</v>
      </c>
      <c r="M376" s="23"/>
      <c r="N376" s="2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1.25" hidden="false" customHeight="true" outlineLevel="0" collapsed="false">
      <c r="A377" s="25" t="s">
        <v>384</v>
      </c>
      <c r="B377" s="26"/>
      <c r="C377" s="26" t="s">
        <v>360</v>
      </c>
      <c r="D377" s="27" t="n">
        <v>3756</v>
      </c>
      <c r="E377" s="27" t="n">
        <v>3710</v>
      </c>
      <c r="F377" s="39" t="n">
        <v>3365</v>
      </c>
      <c r="G377" s="39" t="n">
        <v>3455</v>
      </c>
      <c r="H377" s="39" t="n">
        <v>3548.9213</v>
      </c>
      <c r="I377" s="28" t="n">
        <v>1307.5569</v>
      </c>
      <c r="J377" s="39" t="n">
        <v>-2241.3644</v>
      </c>
      <c r="K377" s="29" t="n">
        <v>-0.631562159465187</v>
      </c>
      <c r="L377" s="30" t="n">
        <v>372</v>
      </c>
      <c r="M377" s="23"/>
      <c r="N377" s="2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1.25" hidden="false" customHeight="true" outlineLevel="0" collapsed="false">
      <c r="A378" s="25" t="s">
        <v>385</v>
      </c>
      <c r="B378" s="26"/>
      <c r="C378" s="26" t="s">
        <v>360</v>
      </c>
      <c r="D378" s="27" t="n">
        <v>3837</v>
      </c>
      <c r="E378" s="27" t="n">
        <v>3837</v>
      </c>
      <c r="F378" s="39" t="n">
        <v>3641</v>
      </c>
      <c r="G378" s="39" t="n">
        <v>3464</v>
      </c>
      <c r="H378" s="39" t="n">
        <v>3572.7677</v>
      </c>
      <c r="I378" s="28" t="n">
        <v>1661.2706</v>
      </c>
      <c r="J378" s="39" t="n">
        <v>-1911.4971</v>
      </c>
      <c r="K378" s="29" t="n">
        <v>-0.535018579573477</v>
      </c>
      <c r="L378" s="30" t="n">
        <v>337</v>
      </c>
      <c r="M378" s="23"/>
      <c r="N378" s="2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1.25" hidden="false" customHeight="true" outlineLevel="0" collapsed="false">
      <c r="A379" s="25" t="s">
        <v>386</v>
      </c>
      <c r="B379" s="26" t="n">
        <v>57</v>
      </c>
      <c r="C379" s="26" t="s">
        <v>360</v>
      </c>
      <c r="D379" s="27" t="n">
        <v>4445</v>
      </c>
      <c r="E379" s="27" t="n">
        <v>3574</v>
      </c>
      <c r="F379" s="39" t="n">
        <v>4416</v>
      </c>
      <c r="G379" s="39" t="n">
        <v>4316</v>
      </c>
      <c r="H379" s="39" t="n">
        <v>4273.7244</v>
      </c>
      <c r="I379" s="28" t="n">
        <v>1801.0433</v>
      </c>
      <c r="J379" s="39" t="n">
        <v>-2472.6811</v>
      </c>
      <c r="K379" s="29" t="n">
        <v>-0.578577575100538</v>
      </c>
      <c r="L379" s="30" t="n">
        <v>324</v>
      </c>
      <c r="M379" s="23"/>
      <c r="N379" s="2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1.25" hidden="false" customHeight="true" outlineLevel="0" collapsed="false">
      <c r="A380" s="25" t="s">
        <v>387</v>
      </c>
      <c r="B380" s="26"/>
      <c r="C380" s="26" t="s">
        <v>360</v>
      </c>
      <c r="D380" s="27" t="n">
        <v>15711</v>
      </c>
      <c r="E380" s="27" t="n">
        <v>15765</v>
      </c>
      <c r="F380" s="39" t="n">
        <v>15393</v>
      </c>
      <c r="G380" s="39" t="n">
        <v>14626</v>
      </c>
      <c r="H380" s="39" t="n">
        <v>15056.0591</v>
      </c>
      <c r="I380" s="28" t="n">
        <v>7027.8823</v>
      </c>
      <c r="J380" s="39" t="n">
        <v>-8028.1768</v>
      </c>
      <c r="K380" s="29" t="n">
        <v>-0.533219001511491</v>
      </c>
      <c r="L380" s="30" t="n">
        <v>71</v>
      </c>
      <c r="M380" s="23"/>
      <c r="N380" s="2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1.25" hidden="false" customHeight="true" outlineLevel="0" collapsed="false">
      <c r="A381" s="25" t="s">
        <v>388</v>
      </c>
      <c r="B381" s="26"/>
      <c r="C381" s="26" t="s">
        <v>360</v>
      </c>
      <c r="D381" s="27" t="n">
        <v>3947</v>
      </c>
      <c r="E381" s="27" t="n">
        <v>3968</v>
      </c>
      <c r="F381" s="39" t="n">
        <v>3923</v>
      </c>
      <c r="G381" s="39" t="n">
        <v>3699</v>
      </c>
      <c r="H381" s="39" t="n">
        <v>3669.2283</v>
      </c>
      <c r="I381" s="28" t="n">
        <v>1747.0548</v>
      </c>
      <c r="J381" s="39" t="n">
        <v>-1922.1735</v>
      </c>
      <c r="K381" s="29" t="n">
        <v>-0.523863151278976</v>
      </c>
      <c r="L381" s="30" t="n">
        <v>328</v>
      </c>
      <c r="M381" s="23"/>
      <c r="N381" s="2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1.25" hidden="false" customHeight="true" outlineLevel="0" collapsed="false">
      <c r="A382" s="25" t="s">
        <v>389</v>
      </c>
      <c r="B382" s="26" t="n">
        <v>58</v>
      </c>
      <c r="C382" s="26" t="s">
        <v>360</v>
      </c>
      <c r="D382" s="27" t="n">
        <v>3464</v>
      </c>
      <c r="E382" s="27" t="n">
        <v>3221</v>
      </c>
      <c r="F382" s="39" t="n">
        <v>2965</v>
      </c>
      <c r="G382" s="39" t="n">
        <v>2835</v>
      </c>
      <c r="H382" s="39" t="n">
        <v>2860.2992</v>
      </c>
      <c r="I382" s="28" t="n">
        <v>1274.4826</v>
      </c>
      <c r="J382" s="39" t="n">
        <v>-1585.8166</v>
      </c>
      <c r="K382" s="29" t="n">
        <v>-0.554423327461687</v>
      </c>
      <c r="L382" s="30" t="n">
        <v>376</v>
      </c>
      <c r="M382" s="23"/>
      <c r="N382" s="2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1.25" hidden="false" customHeight="true" outlineLevel="0" collapsed="false">
      <c r="A383" s="25" t="s">
        <v>390</v>
      </c>
      <c r="B383" s="26"/>
      <c r="C383" s="26" t="s">
        <v>360</v>
      </c>
      <c r="D383" s="27" t="n">
        <v>16814</v>
      </c>
      <c r="E383" s="27" t="n">
        <v>16957</v>
      </c>
      <c r="F383" s="39" t="n">
        <v>16848</v>
      </c>
      <c r="G383" s="39" t="n">
        <v>16253</v>
      </c>
      <c r="H383" s="39" t="n">
        <v>16364.622</v>
      </c>
      <c r="I383" s="28" t="n">
        <v>8216.8274</v>
      </c>
      <c r="J383" s="39" t="n">
        <v>-8147.7946</v>
      </c>
      <c r="K383" s="29" t="n">
        <v>-0.497890791489104</v>
      </c>
      <c r="L383" s="30" t="n">
        <v>58</v>
      </c>
      <c r="M383" s="23"/>
      <c r="N383" s="2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1.25" hidden="false" customHeight="true" outlineLevel="0" collapsed="false">
      <c r="A384" s="25" t="s">
        <v>391</v>
      </c>
      <c r="B384" s="26"/>
      <c r="C384" s="26" t="s">
        <v>360</v>
      </c>
      <c r="D384" s="27" t="n">
        <v>1711</v>
      </c>
      <c r="E384" s="27" t="n">
        <v>1739</v>
      </c>
      <c r="F384" s="39" t="n">
        <v>1672</v>
      </c>
      <c r="G384" s="39" t="n">
        <v>1901</v>
      </c>
      <c r="H384" s="39" t="n">
        <v>1594.3386</v>
      </c>
      <c r="I384" s="28" t="n">
        <v>448.1214</v>
      </c>
      <c r="J384" s="39" t="n">
        <v>-1146.2172</v>
      </c>
      <c r="K384" s="29" t="n">
        <v>-0.718929592496851</v>
      </c>
      <c r="L384" s="30" t="n">
        <v>417</v>
      </c>
      <c r="M384" s="23"/>
      <c r="N384" s="2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1.25" hidden="false" customHeight="true" outlineLevel="0" collapsed="false">
      <c r="A385" s="25" t="s">
        <v>392</v>
      </c>
      <c r="B385" s="26"/>
      <c r="C385" s="26" t="s">
        <v>360</v>
      </c>
      <c r="D385" s="27" t="n">
        <v>1181</v>
      </c>
      <c r="E385" s="27" t="n">
        <v>1125</v>
      </c>
      <c r="F385" s="39" t="n">
        <v>1031</v>
      </c>
      <c r="G385" s="39" t="n">
        <v>921</v>
      </c>
      <c r="H385" s="39" t="n">
        <v>892.5984</v>
      </c>
      <c r="I385" s="28" t="n">
        <v>359.3294</v>
      </c>
      <c r="J385" s="39" t="n">
        <v>-533.269</v>
      </c>
      <c r="K385" s="29" t="n">
        <v>-0.597434411713039</v>
      </c>
      <c r="L385" s="30" t="n">
        <v>418</v>
      </c>
      <c r="M385" s="23"/>
      <c r="N385" s="2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1.25" hidden="false" customHeight="true" outlineLevel="0" collapsed="false">
      <c r="A386" s="25" t="s">
        <v>393</v>
      </c>
      <c r="B386" s="26" t="n">
        <v>59</v>
      </c>
      <c r="C386" s="26" t="s">
        <v>360</v>
      </c>
      <c r="D386" s="27" t="n">
        <v>12344</v>
      </c>
      <c r="E386" s="27" t="n">
        <v>12358</v>
      </c>
      <c r="F386" s="39" t="n">
        <v>13103</v>
      </c>
      <c r="G386" s="39" t="n">
        <v>14425</v>
      </c>
      <c r="H386" s="39" t="n">
        <v>2410.0158</v>
      </c>
      <c r="I386" s="28" t="n">
        <v>3324.4547</v>
      </c>
      <c r="J386" s="39" t="n">
        <v>914.4389</v>
      </c>
      <c r="K386" s="29" t="n">
        <v>0.379432740648422</v>
      </c>
      <c r="L386" s="30" t="n">
        <v>193</v>
      </c>
      <c r="M386" s="23"/>
      <c r="N386" s="2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1.25" hidden="false" customHeight="true" outlineLevel="0" collapsed="false">
      <c r="A387" s="25" t="s">
        <v>394</v>
      </c>
      <c r="B387" s="26"/>
      <c r="C387" s="26" t="s">
        <v>360</v>
      </c>
      <c r="D387" s="27" t="n">
        <v>17181</v>
      </c>
      <c r="E387" s="27" t="n">
        <v>17345</v>
      </c>
      <c r="F387" s="39" t="n">
        <v>16686</v>
      </c>
      <c r="G387" s="39" t="n">
        <v>15663</v>
      </c>
      <c r="H387" s="39" t="n">
        <v>17912.0984</v>
      </c>
      <c r="I387" s="28" t="n">
        <v>6362.6471</v>
      </c>
      <c r="J387" s="39" t="n">
        <v>-11549.4513</v>
      </c>
      <c r="K387" s="29" t="n">
        <v>-0.644784940440032</v>
      </c>
      <c r="L387" s="30" t="n">
        <v>85</v>
      </c>
      <c r="M387" s="23"/>
      <c r="N387" s="2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1.25" hidden="false" customHeight="true" outlineLevel="0" collapsed="false">
      <c r="A388" s="25" t="s">
        <v>395</v>
      </c>
      <c r="B388" s="26"/>
      <c r="C388" s="26" t="s">
        <v>360</v>
      </c>
      <c r="D388" s="27" t="n">
        <v>305</v>
      </c>
      <c r="E388" s="27" t="n">
        <v>289</v>
      </c>
      <c r="F388" s="39" t="n">
        <v>278</v>
      </c>
      <c r="G388" s="39" t="n">
        <v>261</v>
      </c>
      <c r="H388" s="39" t="n">
        <v>243.3662</v>
      </c>
      <c r="I388" s="28" t="n">
        <v>102.7569</v>
      </c>
      <c r="J388" s="39" t="n">
        <v>-140.6093</v>
      </c>
      <c r="K388" s="29" t="n">
        <v>-0.57776840004898</v>
      </c>
      <c r="L388" s="30" t="n">
        <v>424</v>
      </c>
      <c r="M388" s="23"/>
      <c r="N388" s="2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1.25" hidden="false" customHeight="true" outlineLevel="0" collapsed="false">
      <c r="A389" s="25" t="s">
        <v>396</v>
      </c>
      <c r="B389" s="26"/>
      <c r="C389" s="26" t="s">
        <v>360</v>
      </c>
      <c r="D389" s="27" t="n">
        <v>1861</v>
      </c>
      <c r="E389" s="27" t="n">
        <v>1968</v>
      </c>
      <c r="F389" s="39" t="n">
        <v>1925</v>
      </c>
      <c r="G389" s="39" t="n">
        <v>1792</v>
      </c>
      <c r="H389" s="39" t="n">
        <v>1720.2008</v>
      </c>
      <c r="I389" s="28" t="n">
        <v>832.1059</v>
      </c>
      <c r="J389" s="39" t="n">
        <v>-888.0949</v>
      </c>
      <c r="K389" s="29" t="n">
        <v>-0.516273972201385</v>
      </c>
      <c r="L389" s="30" t="n">
        <v>406</v>
      </c>
      <c r="M389" s="23"/>
      <c r="N389" s="2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1.25" hidden="false" customHeight="true" outlineLevel="0" collapsed="false">
      <c r="A390" s="25" t="s">
        <v>397</v>
      </c>
      <c r="B390" s="26"/>
      <c r="C390" s="26" t="s">
        <v>360</v>
      </c>
      <c r="D390" s="27" t="n">
        <v>936</v>
      </c>
      <c r="E390" s="27" t="n">
        <v>975</v>
      </c>
      <c r="F390" s="39" t="n">
        <v>962</v>
      </c>
      <c r="G390" s="39" t="n">
        <v>887</v>
      </c>
      <c r="H390" s="39" t="n">
        <v>950.5905</v>
      </c>
      <c r="I390" s="28" t="n">
        <v>471.9763</v>
      </c>
      <c r="J390" s="39" t="n">
        <v>-478.6142</v>
      </c>
      <c r="K390" s="29" t="n">
        <v>-0.50349146136007</v>
      </c>
      <c r="L390" s="30" t="n">
        <v>416</v>
      </c>
      <c r="M390" s="23"/>
      <c r="N390" s="2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1.25" hidden="false" customHeight="true" outlineLevel="0" collapsed="false">
      <c r="A391" s="25" t="s">
        <v>398</v>
      </c>
      <c r="B391" s="26"/>
      <c r="C391" s="26" t="s">
        <v>360</v>
      </c>
      <c r="D391" s="27" t="n">
        <v>624</v>
      </c>
      <c r="E391" s="27" t="n">
        <v>676</v>
      </c>
      <c r="F391" s="39" t="n">
        <v>690</v>
      </c>
      <c r="G391" s="39" t="n">
        <v>693</v>
      </c>
      <c r="H391" s="39" t="n">
        <v>699.2362</v>
      </c>
      <c r="I391" s="28" t="n">
        <v>347.2784</v>
      </c>
      <c r="J391" s="39" t="n">
        <v>-351.9578</v>
      </c>
      <c r="K391" s="29" t="n">
        <v>-0.503346079622308</v>
      </c>
      <c r="L391" s="30" t="n">
        <v>420</v>
      </c>
      <c r="M391" s="23"/>
      <c r="N391" s="2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1.25" hidden="false" customHeight="true" outlineLevel="0" collapsed="false">
      <c r="A392" s="25" t="s">
        <v>399</v>
      </c>
      <c r="B392" s="26"/>
      <c r="C392" s="26" t="s">
        <v>360</v>
      </c>
      <c r="D392" s="27" t="n">
        <v>2501</v>
      </c>
      <c r="E392" s="27" t="n">
        <v>2507</v>
      </c>
      <c r="F392" s="39" t="n">
        <v>2319</v>
      </c>
      <c r="G392" s="39" t="n">
        <v>2013</v>
      </c>
      <c r="H392" s="39" t="n">
        <v>2008.1299</v>
      </c>
      <c r="I392" s="28" t="n">
        <v>979.5528</v>
      </c>
      <c r="J392" s="39" t="n">
        <v>-1028.5771</v>
      </c>
      <c r="K392" s="29" t="n">
        <v>-0.512206456365198</v>
      </c>
      <c r="L392" s="30" t="n">
        <v>397</v>
      </c>
      <c r="M392" s="23"/>
      <c r="N392" s="2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1.25" hidden="false" customHeight="true" outlineLevel="0" collapsed="false">
      <c r="A393" s="25" t="s">
        <v>400</v>
      </c>
      <c r="B393" s="26"/>
      <c r="C393" s="26" t="s">
        <v>360</v>
      </c>
      <c r="D393" s="27" t="n">
        <v>2407</v>
      </c>
      <c r="E393" s="27" t="n">
        <v>2493</v>
      </c>
      <c r="F393" s="39" t="n">
        <v>2440</v>
      </c>
      <c r="G393" s="39" t="n">
        <v>2103</v>
      </c>
      <c r="H393" s="39" t="n">
        <v>2252.0906</v>
      </c>
      <c r="I393" s="28" t="n">
        <v>1115.9413</v>
      </c>
      <c r="J393" s="39" t="n">
        <v>-1136.1493</v>
      </c>
      <c r="K393" s="29" t="n">
        <v>-0.504486498012114</v>
      </c>
      <c r="L393" s="30" t="n">
        <v>389</v>
      </c>
      <c r="M393" s="23"/>
      <c r="N393" s="2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1.25" hidden="false" customHeight="true" outlineLevel="0" collapsed="false">
      <c r="A394" s="25" t="s">
        <v>401</v>
      </c>
      <c r="B394" s="26"/>
      <c r="C394" s="26" t="s">
        <v>360</v>
      </c>
      <c r="D394" s="27" t="n">
        <v>946</v>
      </c>
      <c r="E394" s="27" t="n">
        <v>939</v>
      </c>
      <c r="F394" s="39" t="n">
        <v>1110</v>
      </c>
      <c r="G394" s="39" t="n">
        <v>1097</v>
      </c>
      <c r="H394" s="39" t="n">
        <v>945.5118</v>
      </c>
      <c r="I394" s="28" t="n">
        <v>357.5568</v>
      </c>
      <c r="J394" s="39" t="n">
        <v>-587.955</v>
      </c>
      <c r="K394" s="29" t="n">
        <v>-0.621837823705637</v>
      </c>
      <c r="L394" s="30" t="n">
        <v>419</v>
      </c>
      <c r="M394" s="23"/>
      <c r="N394" s="2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1.25" hidden="false" customHeight="true" outlineLevel="0" collapsed="false">
      <c r="A395" s="25" t="s">
        <v>402</v>
      </c>
      <c r="B395" s="26"/>
      <c r="C395" s="26" t="s">
        <v>360</v>
      </c>
      <c r="D395" s="27" t="n">
        <v>608</v>
      </c>
      <c r="E395" s="27" t="n">
        <v>579</v>
      </c>
      <c r="F395" s="39" t="n">
        <v>531</v>
      </c>
      <c r="G395" s="39" t="n">
        <v>481</v>
      </c>
      <c r="H395" s="39" t="n">
        <v>477.748</v>
      </c>
      <c r="I395" s="28" t="n">
        <v>189.3098</v>
      </c>
      <c r="J395" s="39" t="n">
        <v>-288.4382</v>
      </c>
      <c r="K395" s="29" t="n">
        <v>-0.603745489253749</v>
      </c>
      <c r="L395" s="30" t="n">
        <v>422</v>
      </c>
      <c r="M395" s="23"/>
      <c r="N395" s="2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1.25" hidden="false" customHeight="true" outlineLevel="0" collapsed="false">
      <c r="A396" s="25" t="s">
        <v>403</v>
      </c>
      <c r="B396" s="26"/>
      <c r="C396" s="26" t="s">
        <v>360</v>
      </c>
      <c r="D396" s="27" t="n">
        <v>4876</v>
      </c>
      <c r="E396" s="27" t="n">
        <v>5057</v>
      </c>
      <c r="F396" s="39" t="n">
        <v>5061</v>
      </c>
      <c r="G396" s="39" t="n">
        <v>4913</v>
      </c>
      <c r="H396" s="39" t="n">
        <v>4969.9803</v>
      </c>
      <c r="I396" s="28" t="n">
        <v>2054.1882</v>
      </c>
      <c r="J396" s="39" t="n">
        <v>-2915.7921</v>
      </c>
      <c r="K396" s="29" t="n">
        <v>-0.586680816420942</v>
      </c>
      <c r="L396" s="30" t="n">
        <v>300</v>
      </c>
      <c r="M396" s="23"/>
      <c r="N396" s="2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1.25" hidden="false" customHeight="true" outlineLevel="0" collapsed="false">
      <c r="A397" s="25" t="s">
        <v>404</v>
      </c>
      <c r="B397" s="26"/>
      <c r="C397" s="26" t="s">
        <v>360</v>
      </c>
      <c r="D397" s="27" t="n">
        <v>310</v>
      </c>
      <c r="E397" s="27" t="n">
        <v>313</v>
      </c>
      <c r="F397" s="39" t="n">
        <v>302</v>
      </c>
      <c r="G397" s="39" t="n">
        <v>285</v>
      </c>
      <c r="H397" s="39" t="n">
        <v>313.1693</v>
      </c>
      <c r="I397" s="28" t="n">
        <v>120.8002</v>
      </c>
      <c r="J397" s="39" t="n">
        <v>-192.3691</v>
      </c>
      <c r="K397" s="29" t="n">
        <v>-0.614265510699804</v>
      </c>
      <c r="L397" s="30" t="n">
        <v>423</v>
      </c>
      <c r="M397" s="23"/>
      <c r="N397" s="2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1.25" hidden="false" customHeight="true" outlineLevel="0" collapsed="false">
      <c r="A398" s="25" t="s">
        <v>405</v>
      </c>
      <c r="B398" s="26" t="n">
        <v>60</v>
      </c>
      <c r="C398" s="26" t="s">
        <v>360</v>
      </c>
      <c r="D398" s="27" t="n">
        <v>13236</v>
      </c>
      <c r="E398" s="27" t="n">
        <v>12957</v>
      </c>
      <c r="F398" s="39" t="n">
        <v>13242</v>
      </c>
      <c r="G398" s="39" t="n">
        <v>8473</v>
      </c>
      <c r="H398" s="39" t="n">
        <v>10194.6299</v>
      </c>
      <c r="I398" s="28" t="n">
        <v>4529.8079</v>
      </c>
      <c r="J398" s="39" t="n">
        <v>-5664.822</v>
      </c>
      <c r="K398" s="29" t="n">
        <v>-0.55566725379604</v>
      </c>
      <c r="L398" s="30" t="n">
        <v>134</v>
      </c>
      <c r="M398" s="23"/>
      <c r="N398" s="2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1.25" hidden="false" customHeight="true" outlineLevel="0" collapsed="false">
      <c r="A399" s="25" t="s">
        <v>406</v>
      </c>
      <c r="B399" s="26"/>
      <c r="C399" s="26" t="s">
        <v>360</v>
      </c>
      <c r="D399" s="27" t="n">
        <v>22717</v>
      </c>
      <c r="E399" s="27" t="n">
        <v>23317</v>
      </c>
      <c r="F399" s="39" t="n">
        <v>23672</v>
      </c>
      <c r="G399" s="39" t="n">
        <v>23995</v>
      </c>
      <c r="H399" s="39" t="n">
        <v>23600.4134</v>
      </c>
      <c r="I399" s="28" t="n">
        <v>7877.3097</v>
      </c>
      <c r="J399" s="39" t="n">
        <v>-15723.1037</v>
      </c>
      <c r="K399" s="29" t="n">
        <v>-0.666221537458323</v>
      </c>
      <c r="L399" s="30" t="n">
        <v>61</v>
      </c>
      <c r="M399" s="23"/>
      <c r="N399" s="2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1.25" hidden="false" customHeight="true" outlineLevel="0" collapsed="false">
      <c r="A400" s="25" t="s">
        <v>407</v>
      </c>
      <c r="B400" s="26"/>
      <c r="C400" s="26" t="s">
        <v>360</v>
      </c>
      <c r="D400" s="27" t="n">
        <v>13588</v>
      </c>
      <c r="E400" s="27" t="n">
        <v>13508</v>
      </c>
      <c r="F400" s="39" t="n">
        <v>12967</v>
      </c>
      <c r="G400" s="39" t="n">
        <v>12463</v>
      </c>
      <c r="H400" s="39" t="n">
        <v>12361.6339</v>
      </c>
      <c r="I400" s="28" t="n">
        <v>5460.1685</v>
      </c>
      <c r="J400" s="39" t="n">
        <v>-6901.4654</v>
      </c>
      <c r="K400" s="29" t="n">
        <v>-0.558297184322859</v>
      </c>
      <c r="L400" s="30" t="n">
        <v>106</v>
      </c>
      <c r="M400" s="23"/>
      <c r="N400" s="2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1.25" hidden="false" customHeight="true" outlineLevel="0" collapsed="false">
      <c r="A401" s="25" t="s">
        <v>408</v>
      </c>
      <c r="B401" s="26"/>
      <c r="C401" s="26" t="s">
        <v>360</v>
      </c>
      <c r="D401" s="27" t="n">
        <v>4989</v>
      </c>
      <c r="E401" s="27" t="n">
        <v>5009</v>
      </c>
      <c r="F401" s="39" t="n">
        <v>4738</v>
      </c>
      <c r="G401" s="39" t="n">
        <v>4435</v>
      </c>
      <c r="H401" s="39" t="n">
        <v>4388.2716</v>
      </c>
      <c r="I401" s="28" t="n">
        <v>2279.7215</v>
      </c>
      <c r="J401" s="39" t="n">
        <v>-2108.5501</v>
      </c>
      <c r="K401" s="29" t="n">
        <v>-0.480496717659864</v>
      </c>
      <c r="L401" s="30" t="n">
        <v>279</v>
      </c>
      <c r="M401" s="23"/>
      <c r="N401" s="2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1.25" hidden="false" customHeight="true" outlineLevel="0" collapsed="false">
      <c r="A402" s="25" t="s">
        <v>409</v>
      </c>
      <c r="B402" s="26"/>
      <c r="C402" s="26" t="s">
        <v>360</v>
      </c>
      <c r="D402" s="27" t="n">
        <v>60226</v>
      </c>
      <c r="E402" s="27" t="n">
        <v>60259</v>
      </c>
      <c r="F402" s="39" t="n">
        <v>58511</v>
      </c>
      <c r="G402" s="39" t="n">
        <v>55669</v>
      </c>
      <c r="H402" s="39" t="n">
        <v>56502.8031</v>
      </c>
      <c r="I402" s="28" t="n">
        <v>22786.4982</v>
      </c>
      <c r="J402" s="39" t="n">
        <v>-33716.3049</v>
      </c>
      <c r="K402" s="29" t="n">
        <v>-0.596719154628985</v>
      </c>
      <c r="L402" s="30" t="n">
        <v>10</v>
      </c>
      <c r="M402" s="23"/>
      <c r="N402" s="2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1.25" hidden="false" customHeight="true" outlineLevel="0" collapsed="false">
      <c r="A403" s="25" t="s">
        <v>410</v>
      </c>
      <c r="B403" s="26" t="n">
        <v>61</v>
      </c>
      <c r="C403" s="26" t="s">
        <v>360</v>
      </c>
      <c r="D403" s="27" t="n">
        <v>4386</v>
      </c>
      <c r="E403" s="27" t="n">
        <v>4429</v>
      </c>
      <c r="F403" s="39" t="n">
        <v>2819</v>
      </c>
      <c r="G403" s="39" t="n">
        <v>3124</v>
      </c>
      <c r="H403" s="39" t="n">
        <v>4235.126</v>
      </c>
      <c r="I403" s="28" t="n">
        <v>1980.2392</v>
      </c>
      <c r="J403" s="39" t="n">
        <v>-2254.8868</v>
      </c>
      <c r="K403" s="29" t="n">
        <v>-0.532424962090856</v>
      </c>
      <c r="L403" s="30" t="n">
        <v>307</v>
      </c>
      <c r="M403" s="23"/>
      <c r="N403" s="2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1.25" hidden="false" customHeight="true" outlineLevel="0" collapsed="false">
      <c r="A404" s="25" t="s">
        <v>411</v>
      </c>
      <c r="B404" s="26"/>
      <c r="C404" s="26" t="s">
        <v>360</v>
      </c>
      <c r="D404" s="27" t="n">
        <v>28209</v>
      </c>
      <c r="E404" s="27" t="n">
        <v>28135</v>
      </c>
      <c r="F404" s="39" t="n">
        <v>27760</v>
      </c>
      <c r="G404" s="39" t="n">
        <v>26613</v>
      </c>
      <c r="H404" s="39" t="n">
        <v>26477.3937</v>
      </c>
      <c r="I404" s="28" t="n">
        <v>10121.7606</v>
      </c>
      <c r="J404" s="39" t="n">
        <v>-16355.6331</v>
      </c>
      <c r="K404" s="29" t="n">
        <v>-0.617720659567788</v>
      </c>
      <c r="L404" s="30" t="n">
        <v>40</v>
      </c>
      <c r="M404" s="23"/>
      <c r="N404" s="2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1.25" hidden="false" customHeight="true" outlineLevel="0" collapsed="false">
      <c r="A405" s="25" t="s">
        <v>412</v>
      </c>
      <c r="B405" s="26" t="n">
        <v>62</v>
      </c>
      <c r="C405" s="26" t="s">
        <v>360</v>
      </c>
      <c r="D405" s="27" t="n">
        <v>6002</v>
      </c>
      <c r="E405" s="27" t="n">
        <v>6130</v>
      </c>
      <c r="F405" s="39" t="n">
        <v>4223</v>
      </c>
      <c r="G405" s="39" t="n">
        <v>4716</v>
      </c>
      <c r="H405" s="39" t="n">
        <v>5881.5591</v>
      </c>
      <c r="I405" s="28" t="n">
        <v>2753.2392</v>
      </c>
      <c r="J405" s="39" t="n">
        <v>-3128.3199</v>
      </c>
      <c r="K405" s="29" t="n">
        <v>-0.531886162633306</v>
      </c>
      <c r="L405" s="30" t="n">
        <v>234</v>
      </c>
      <c r="M405" s="23"/>
      <c r="N405" s="2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1.25" hidden="false" customHeight="true" outlineLevel="0" collapsed="false">
      <c r="A406" s="25" t="s">
        <v>413</v>
      </c>
      <c r="B406" s="26"/>
      <c r="C406" s="26" t="s">
        <v>360</v>
      </c>
      <c r="D406" s="27" t="n">
        <v>18955</v>
      </c>
      <c r="E406" s="27" t="n">
        <v>19373</v>
      </c>
      <c r="F406" s="39" t="n">
        <v>18754</v>
      </c>
      <c r="G406" s="39" t="n">
        <v>18489</v>
      </c>
      <c r="H406" s="39" t="n">
        <v>18530.7717</v>
      </c>
      <c r="I406" s="28" t="n">
        <v>7714.7687</v>
      </c>
      <c r="J406" s="39" t="n">
        <v>-10816.003</v>
      </c>
      <c r="K406" s="29" t="n">
        <v>-0.583677958754411</v>
      </c>
      <c r="L406" s="30" t="n">
        <v>64</v>
      </c>
      <c r="M406" s="23"/>
      <c r="N406" s="2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1.25" hidden="false" customHeight="true" outlineLevel="0" collapsed="false">
      <c r="A407" s="25" t="s">
        <v>414</v>
      </c>
      <c r="B407" s="26"/>
      <c r="C407" s="26" t="s">
        <v>360</v>
      </c>
      <c r="D407" s="27" t="n">
        <v>3059</v>
      </c>
      <c r="E407" s="27" t="n">
        <v>3011</v>
      </c>
      <c r="F407" s="39" t="n">
        <v>3292</v>
      </c>
      <c r="G407" s="39" t="n">
        <v>3376</v>
      </c>
      <c r="H407" s="39" t="n">
        <v>3482.7992</v>
      </c>
      <c r="I407" s="28" t="n">
        <v>956.1491</v>
      </c>
      <c r="J407" s="39" t="n">
        <v>-2526.6501</v>
      </c>
      <c r="K407" s="29" t="n">
        <v>-0.725465338340493</v>
      </c>
      <c r="L407" s="30" t="n">
        <v>400</v>
      </c>
      <c r="M407" s="23"/>
      <c r="N407" s="2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1.25" hidden="false" customHeight="true" outlineLevel="0" collapsed="false">
      <c r="A408" s="25" t="s">
        <v>415</v>
      </c>
      <c r="B408" s="26"/>
      <c r="C408" s="26" t="s">
        <v>360</v>
      </c>
      <c r="D408" s="27" t="n">
        <v>6803</v>
      </c>
      <c r="E408" s="27" t="n">
        <v>7292</v>
      </c>
      <c r="F408" s="39" t="n">
        <v>7283</v>
      </c>
      <c r="G408" s="39" t="n">
        <v>7205</v>
      </c>
      <c r="H408" s="39" t="n">
        <v>7038.5551</v>
      </c>
      <c r="I408" s="28" t="n">
        <v>2596.4196</v>
      </c>
      <c r="J408" s="39" t="n">
        <v>-4442.1355</v>
      </c>
      <c r="K408" s="29" t="n">
        <v>-0.631114687160721</v>
      </c>
      <c r="L408" s="30" t="n">
        <v>248</v>
      </c>
      <c r="M408" s="23"/>
      <c r="N408" s="2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1.25" hidden="false" customHeight="true" outlineLevel="0" collapsed="false">
      <c r="A409" s="25" t="s">
        <v>416</v>
      </c>
      <c r="B409" s="26"/>
      <c r="C409" s="26" t="s">
        <v>360</v>
      </c>
      <c r="D409" s="27" t="n">
        <v>42115</v>
      </c>
      <c r="E409" s="27" t="n">
        <v>41603</v>
      </c>
      <c r="F409" s="39" t="n">
        <v>39326</v>
      </c>
      <c r="G409" s="39" t="n">
        <v>36368</v>
      </c>
      <c r="H409" s="39" t="n">
        <v>34419.1338</v>
      </c>
      <c r="I409" s="28" t="n">
        <v>14182.7294</v>
      </c>
      <c r="J409" s="39" t="n">
        <v>-20236.4044</v>
      </c>
      <c r="K409" s="29" t="n">
        <v>-0.587940548346978</v>
      </c>
      <c r="L409" s="30" t="n">
        <v>20</v>
      </c>
      <c r="M409" s="23"/>
      <c r="N409" s="2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1.25" hidden="false" customHeight="true" outlineLevel="0" collapsed="false">
      <c r="A410" s="25" t="s">
        <v>417</v>
      </c>
      <c r="B410" s="26"/>
      <c r="C410" s="26" t="s">
        <v>360</v>
      </c>
      <c r="D410" s="27" t="n">
        <v>23417</v>
      </c>
      <c r="E410" s="27" t="n">
        <v>23121</v>
      </c>
      <c r="F410" s="39" t="n">
        <v>22421</v>
      </c>
      <c r="G410" s="39" t="n">
        <v>21452</v>
      </c>
      <c r="H410" s="39" t="n">
        <v>21353.2598</v>
      </c>
      <c r="I410" s="28" t="n">
        <v>9201.698</v>
      </c>
      <c r="J410" s="39" t="n">
        <v>-12151.5618</v>
      </c>
      <c r="K410" s="29" t="n">
        <v>-0.569072915040354</v>
      </c>
      <c r="L410" s="30" t="n">
        <v>48</v>
      </c>
      <c r="M410" s="23"/>
      <c r="N410" s="2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1.25" hidden="false" customHeight="true" outlineLevel="0" collapsed="false">
      <c r="A411" s="25" t="s">
        <v>418</v>
      </c>
      <c r="B411" s="26"/>
      <c r="C411" s="26" t="s">
        <v>360</v>
      </c>
      <c r="D411" s="27" t="n">
        <v>5092</v>
      </c>
      <c r="E411" s="27" t="n">
        <v>5022</v>
      </c>
      <c r="F411" s="39" t="n">
        <v>4972</v>
      </c>
      <c r="G411" s="39" t="n">
        <v>4717</v>
      </c>
      <c r="H411" s="39" t="n">
        <v>4561.2913</v>
      </c>
      <c r="I411" s="28" t="n">
        <v>2662.5528</v>
      </c>
      <c r="J411" s="39" t="n">
        <v>-1898.7385</v>
      </c>
      <c r="K411" s="29" t="n">
        <v>-0.416272142057667</v>
      </c>
      <c r="L411" s="30" t="n">
        <v>239</v>
      </c>
      <c r="M411" s="23"/>
      <c r="N411" s="2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1.25" hidden="false" customHeight="true" outlineLevel="0" collapsed="false">
      <c r="A412" s="25" t="s">
        <v>419</v>
      </c>
      <c r="B412" s="26"/>
      <c r="C412" s="26" t="s">
        <v>360</v>
      </c>
      <c r="D412" s="27" t="n">
        <v>21557</v>
      </c>
      <c r="E412" s="27" t="n">
        <v>22051</v>
      </c>
      <c r="F412" s="39" t="n">
        <v>21751</v>
      </c>
      <c r="G412" s="39" t="n">
        <v>21100</v>
      </c>
      <c r="H412" s="39" t="n">
        <v>21148.9606</v>
      </c>
      <c r="I412" s="28" t="n">
        <v>11044.3256</v>
      </c>
      <c r="J412" s="39" t="n">
        <v>-10104.635</v>
      </c>
      <c r="K412" s="29" t="n">
        <v>-0.477784000410876</v>
      </c>
      <c r="L412" s="30" t="n">
        <v>32</v>
      </c>
      <c r="M412" s="23"/>
      <c r="N412" s="2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1.25" hidden="false" customHeight="true" outlineLevel="0" collapsed="false">
      <c r="A413" s="25" t="s">
        <v>420</v>
      </c>
      <c r="B413" s="26"/>
      <c r="C413" s="26" t="s">
        <v>360</v>
      </c>
      <c r="D413" s="27" t="n">
        <v>27558</v>
      </c>
      <c r="E413" s="27" t="n">
        <v>27085</v>
      </c>
      <c r="F413" s="39" t="n">
        <v>26493</v>
      </c>
      <c r="G413" s="39" t="n">
        <v>25536</v>
      </c>
      <c r="H413" s="39" t="n">
        <v>25234.7165</v>
      </c>
      <c r="I413" s="28" t="n">
        <v>10123.2039</v>
      </c>
      <c r="J413" s="39" t="n">
        <v>-15111.5126</v>
      </c>
      <c r="K413" s="29" t="n">
        <v>-0.598838215598737</v>
      </c>
      <c r="L413" s="30" t="n">
        <v>39</v>
      </c>
      <c r="M413" s="23"/>
      <c r="N413" s="2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1.25" hidden="false" customHeight="true" outlineLevel="0" collapsed="false">
      <c r="A414" s="25" t="s">
        <v>421</v>
      </c>
      <c r="B414" s="26"/>
      <c r="C414" s="26" t="s">
        <v>360</v>
      </c>
      <c r="D414" s="27" t="n">
        <v>5244</v>
      </c>
      <c r="E414" s="27" t="n">
        <v>5367</v>
      </c>
      <c r="F414" s="39" t="n">
        <v>5028</v>
      </c>
      <c r="G414" s="39" t="n">
        <v>4606</v>
      </c>
      <c r="H414" s="39" t="n">
        <v>4973.2756</v>
      </c>
      <c r="I414" s="28" t="n">
        <v>922.4863</v>
      </c>
      <c r="J414" s="39" t="n">
        <v>-4050.7893</v>
      </c>
      <c r="K414" s="29" t="n">
        <v>-0.814511325292328</v>
      </c>
      <c r="L414" s="30" t="n">
        <v>402</v>
      </c>
      <c r="M414" s="23"/>
      <c r="N414" s="2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1.25" hidden="false" customHeight="true" outlineLevel="0" collapsed="false">
      <c r="A415" s="25" t="s">
        <v>422</v>
      </c>
      <c r="B415" s="26" t="n">
        <v>63</v>
      </c>
      <c r="C415" s="26" t="s">
        <v>360</v>
      </c>
      <c r="D415" s="27" t="n">
        <v>4489</v>
      </c>
      <c r="E415" s="27" t="n">
        <v>4530</v>
      </c>
      <c r="F415" s="39" t="n">
        <v>3064</v>
      </c>
      <c r="G415" s="39" t="n">
        <v>3225</v>
      </c>
      <c r="H415" s="39" t="n">
        <v>3725.5945</v>
      </c>
      <c r="I415" s="28" t="n">
        <v>1712.8195</v>
      </c>
      <c r="J415" s="39" t="n">
        <v>-2012.775</v>
      </c>
      <c r="K415" s="29" t="n">
        <v>-0.540256058462616</v>
      </c>
      <c r="L415" s="30" t="n">
        <v>332</v>
      </c>
      <c r="M415" s="23"/>
      <c r="N415" s="2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1.25" hidden="false" customHeight="true" outlineLevel="0" collapsed="false">
      <c r="A416" s="25" t="s">
        <v>423</v>
      </c>
      <c r="B416" s="26"/>
      <c r="C416" s="26" t="s">
        <v>360</v>
      </c>
      <c r="D416" s="27" t="n">
        <v>7428</v>
      </c>
      <c r="E416" s="27" t="n">
        <v>7413</v>
      </c>
      <c r="F416" s="39" t="n">
        <v>7107</v>
      </c>
      <c r="G416" s="39" t="n">
        <v>6904</v>
      </c>
      <c r="H416" s="39" t="n">
        <v>6681.9488</v>
      </c>
      <c r="I416" s="28" t="n">
        <v>2955.8589</v>
      </c>
      <c r="J416" s="39" t="n">
        <v>-3726.0899</v>
      </c>
      <c r="K416" s="29" t="n">
        <v>-0.557635206663062</v>
      </c>
      <c r="L416" s="30" t="n">
        <v>220</v>
      </c>
      <c r="M416" s="23"/>
      <c r="N416" s="2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1.25" hidden="false" customHeight="true" outlineLevel="0" collapsed="false">
      <c r="A417" s="25" t="s">
        <v>424</v>
      </c>
      <c r="B417" s="26"/>
      <c r="C417" s="26" t="s">
        <v>360</v>
      </c>
      <c r="D417" s="27" t="n">
        <v>7732</v>
      </c>
      <c r="E417" s="27" t="n">
        <v>8023</v>
      </c>
      <c r="F417" s="39" t="n">
        <v>7722</v>
      </c>
      <c r="G417" s="39" t="n">
        <v>7591</v>
      </c>
      <c r="H417" s="39" t="n">
        <v>7434.3701</v>
      </c>
      <c r="I417" s="28" t="n">
        <v>3397.3294</v>
      </c>
      <c r="J417" s="39" t="n">
        <v>-4037.0407</v>
      </c>
      <c r="K417" s="29" t="n">
        <v>-0.543023907297809</v>
      </c>
      <c r="L417" s="30" t="n">
        <v>186</v>
      </c>
      <c r="M417" s="23"/>
      <c r="N417" s="2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1.25" hidden="false" customHeight="true" outlineLevel="0" collapsed="false">
      <c r="A418" s="25" t="s">
        <v>425</v>
      </c>
      <c r="B418" s="26"/>
      <c r="C418" s="26" t="s">
        <v>360</v>
      </c>
      <c r="D418" s="27" t="n">
        <v>6640</v>
      </c>
      <c r="E418" s="27" t="n">
        <v>6644</v>
      </c>
      <c r="F418" s="39" t="n">
        <v>6593</v>
      </c>
      <c r="G418" s="39" t="n">
        <v>6462</v>
      </c>
      <c r="H418" s="39" t="n">
        <v>6653.8071</v>
      </c>
      <c r="I418" s="28" t="n">
        <v>3498.0825</v>
      </c>
      <c r="J418" s="39" t="n">
        <v>-3155.7246</v>
      </c>
      <c r="K418" s="29" t="n">
        <v>-0.474273532817024</v>
      </c>
      <c r="L418" s="30" t="n">
        <v>181</v>
      </c>
      <c r="M418" s="23"/>
      <c r="N418" s="2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1.25" hidden="false" customHeight="true" outlineLevel="0" collapsed="false">
      <c r="A419" s="25" t="s">
        <v>426</v>
      </c>
      <c r="B419" s="26"/>
      <c r="C419" s="26" t="s">
        <v>360</v>
      </c>
      <c r="D419" s="27" t="n">
        <v>10475</v>
      </c>
      <c r="E419" s="27" t="n">
        <v>10652</v>
      </c>
      <c r="F419" s="39" t="n">
        <v>11369</v>
      </c>
      <c r="G419" s="39" t="n">
        <v>12747</v>
      </c>
      <c r="H419" s="39" t="n">
        <v>14298.2992</v>
      </c>
      <c r="I419" s="28" t="n">
        <v>4708.9767</v>
      </c>
      <c r="J419" s="39" t="n">
        <v>-9589.3225</v>
      </c>
      <c r="K419" s="29" t="n">
        <v>-0.670661759546898</v>
      </c>
      <c r="L419" s="30" t="n">
        <v>127</v>
      </c>
      <c r="M419" s="23"/>
      <c r="N419" s="2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1.25" hidden="false" customHeight="true" outlineLevel="0" collapsed="false">
      <c r="A420" s="25" t="s">
        <v>427</v>
      </c>
      <c r="B420" s="26"/>
      <c r="C420" s="26" t="s">
        <v>360</v>
      </c>
      <c r="D420" s="27" t="n">
        <v>11786</v>
      </c>
      <c r="E420" s="27" t="n">
        <v>12936</v>
      </c>
      <c r="F420" s="39" t="n">
        <v>13502</v>
      </c>
      <c r="G420" s="39" t="n">
        <v>14517</v>
      </c>
      <c r="H420" s="39" t="n">
        <v>14533.3858</v>
      </c>
      <c r="I420" s="28" t="n">
        <v>5435.0901</v>
      </c>
      <c r="J420" s="39" t="n">
        <v>-9098.2957</v>
      </c>
      <c r="K420" s="29" t="n">
        <v>-0.626027260626357</v>
      </c>
      <c r="L420" s="30" t="n">
        <v>107</v>
      </c>
      <c r="M420" s="23"/>
      <c r="N420" s="2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1.25" hidden="false" customHeight="true" outlineLevel="0" collapsed="false">
      <c r="A421" s="25" t="s">
        <v>428</v>
      </c>
      <c r="B421" s="26" t="n">
        <v>64</v>
      </c>
      <c r="C421" s="26" t="s">
        <v>360</v>
      </c>
      <c r="D421" s="27" t="n">
        <v>5690</v>
      </c>
      <c r="E421" s="27" t="n">
        <v>7683</v>
      </c>
      <c r="F421" s="39" t="n">
        <v>7786</v>
      </c>
      <c r="G421" s="39" t="n">
        <v>7534</v>
      </c>
      <c r="H421" s="39" t="n">
        <v>7450.2559</v>
      </c>
      <c r="I421" s="28" t="n">
        <v>3365.0627</v>
      </c>
      <c r="J421" s="39" t="n">
        <v>-4085.1932</v>
      </c>
      <c r="K421" s="29" t="n">
        <v>-0.548329245979323</v>
      </c>
      <c r="L421" s="30" t="n">
        <v>191</v>
      </c>
      <c r="M421" s="23"/>
      <c r="N421" s="2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1.25" hidden="false" customHeight="true" outlineLevel="0" collapsed="false">
      <c r="A422" s="25" t="s">
        <v>429</v>
      </c>
      <c r="B422" s="26"/>
      <c r="C422" s="26" t="s">
        <v>360</v>
      </c>
      <c r="D422" s="27" t="n">
        <v>747</v>
      </c>
      <c r="E422" s="27" t="n">
        <v>727</v>
      </c>
      <c r="F422" s="39" t="n">
        <v>683</v>
      </c>
      <c r="G422" s="39" t="n">
        <v>696</v>
      </c>
      <c r="H422" s="39" t="n">
        <v>659.8543</v>
      </c>
      <c r="I422" s="28" t="n">
        <v>318.9254</v>
      </c>
      <c r="J422" s="39" t="n">
        <v>-340.9289</v>
      </c>
      <c r="K422" s="29" t="n">
        <v>-0.51667299887263</v>
      </c>
      <c r="L422" s="30" t="n">
        <v>421</v>
      </c>
      <c r="M422" s="23"/>
      <c r="N422" s="2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1.25" hidden="false" customHeight="true" outlineLevel="0" collapsed="false">
      <c r="A423" s="25" t="s">
        <v>430</v>
      </c>
      <c r="B423" s="26" t="n">
        <v>65</v>
      </c>
      <c r="C423" s="26" t="s">
        <v>360</v>
      </c>
      <c r="D423" s="27" t="n">
        <v>2726</v>
      </c>
      <c r="E423" s="27" t="n">
        <v>2832</v>
      </c>
      <c r="F423" s="39" t="n">
        <v>1576</v>
      </c>
      <c r="G423" s="39" t="n">
        <v>1818</v>
      </c>
      <c r="H423" s="39" t="n">
        <v>3210.4449</v>
      </c>
      <c r="I423" s="28" t="n">
        <v>1459.8864</v>
      </c>
      <c r="J423" s="39" t="n">
        <v>-1750.5585</v>
      </c>
      <c r="K423" s="29" t="n">
        <v>-0.545269753734132</v>
      </c>
      <c r="L423" s="30" t="n">
        <v>355</v>
      </c>
      <c r="M423" s="23"/>
      <c r="N423" s="2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1.25" hidden="false" customHeight="true" outlineLevel="0" collapsed="false">
      <c r="A424" s="25" t="s">
        <v>431</v>
      </c>
      <c r="B424" s="26"/>
      <c r="C424" s="26" t="s">
        <v>360</v>
      </c>
      <c r="D424" s="27" t="n">
        <v>14895</v>
      </c>
      <c r="E424" s="27" t="n">
        <v>14836</v>
      </c>
      <c r="F424" s="39" t="n">
        <v>14867</v>
      </c>
      <c r="G424" s="39" t="n">
        <v>15590</v>
      </c>
      <c r="H424" s="39" t="n">
        <v>14639.748</v>
      </c>
      <c r="I424" s="28" t="n">
        <v>5564.1332</v>
      </c>
      <c r="J424" s="39" t="n">
        <v>-9075.6148</v>
      </c>
      <c r="K424" s="29" t="n">
        <v>-0.619929714637165</v>
      </c>
      <c r="L424" s="30" t="n">
        <v>101</v>
      </c>
      <c r="M424" s="23"/>
      <c r="N424" s="2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1.25" hidden="false" customHeight="true" outlineLevel="0" collapsed="false">
      <c r="A425" s="25" t="s">
        <v>432</v>
      </c>
      <c r="B425" s="26"/>
      <c r="C425" s="26" t="s">
        <v>360</v>
      </c>
      <c r="D425" s="27" t="n">
        <v>4851</v>
      </c>
      <c r="E425" s="27" t="n">
        <v>4652</v>
      </c>
      <c r="F425" s="39" t="n">
        <v>4496</v>
      </c>
      <c r="G425" s="39" t="n">
        <v>4291</v>
      </c>
      <c r="H425" s="39" t="n">
        <v>4327.5748</v>
      </c>
      <c r="I425" s="28" t="n">
        <v>2276.8663</v>
      </c>
      <c r="J425" s="39" t="n">
        <v>-2050.7085</v>
      </c>
      <c r="K425" s="29" t="n">
        <v>-0.473870145468081</v>
      </c>
      <c r="L425" s="30" t="n">
        <v>280</v>
      </c>
      <c r="M425" s="23"/>
      <c r="N425" s="2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1.25" hidden="false" customHeight="true" outlineLevel="0" collapsed="false">
      <c r="A426" s="25" t="s">
        <v>433</v>
      </c>
      <c r="B426" s="26"/>
      <c r="C426" s="26" t="s">
        <v>360</v>
      </c>
      <c r="D426" s="27" t="n">
        <v>24349</v>
      </c>
      <c r="E426" s="27" t="n">
        <v>24796</v>
      </c>
      <c r="F426" s="39" t="n">
        <v>23843</v>
      </c>
      <c r="G426" s="39" t="n">
        <v>23388</v>
      </c>
      <c r="H426" s="39" t="n">
        <v>23890.8543</v>
      </c>
      <c r="I426" s="28" t="n">
        <v>9357.3725</v>
      </c>
      <c r="J426" s="39" t="n">
        <v>-14533.4818</v>
      </c>
      <c r="K426" s="29" t="n">
        <v>-0.608328258901985</v>
      </c>
      <c r="L426" s="30" t="n">
        <v>46</v>
      </c>
      <c r="M426" s="23"/>
      <c r="N426" s="2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1.25" hidden="false" customHeight="true" outlineLevel="0" collapsed="false">
      <c r="A427" s="25" t="s">
        <v>434</v>
      </c>
      <c r="B427" s="26"/>
      <c r="C427" s="26" t="s">
        <v>360</v>
      </c>
      <c r="D427" s="27" t="n">
        <v>14819</v>
      </c>
      <c r="E427" s="27" t="n">
        <v>15910</v>
      </c>
      <c r="F427" s="39" t="n">
        <v>15781</v>
      </c>
      <c r="G427" s="39" t="n">
        <v>15093</v>
      </c>
      <c r="H427" s="39" t="n">
        <v>15150.5748</v>
      </c>
      <c r="I427" s="28" t="n">
        <v>5711.4154</v>
      </c>
      <c r="J427" s="39" t="n">
        <v>-9439.1594</v>
      </c>
      <c r="K427" s="29" t="n">
        <v>-0.623023187212673</v>
      </c>
      <c r="L427" s="30" t="n">
        <v>97</v>
      </c>
      <c r="M427" s="23"/>
      <c r="N427" s="2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1.25" hidden="false" customHeight="true" outlineLevel="0" collapsed="false">
      <c r="A428" s="25" t="s">
        <v>435</v>
      </c>
      <c r="B428" s="26"/>
      <c r="C428" s="26" t="s">
        <v>360</v>
      </c>
      <c r="D428" s="27" t="n">
        <v>4940</v>
      </c>
      <c r="E428" s="27" t="n">
        <v>4838</v>
      </c>
      <c r="F428" s="39" t="n">
        <v>5104</v>
      </c>
      <c r="G428" s="39" t="n">
        <v>4771</v>
      </c>
      <c r="H428" s="39" t="n">
        <v>4607.4528</v>
      </c>
      <c r="I428" s="28" t="n">
        <v>2170.6077</v>
      </c>
      <c r="J428" s="39" t="n">
        <v>-2436.8451</v>
      </c>
      <c r="K428" s="29" t="n">
        <v>-0.52889203770031</v>
      </c>
      <c r="L428" s="30" t="n">
        <v>291</v>
      </c>
      <c r="M428" s="23"/>
      <c r="N428" s="2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1.25" hidden="false" customHeight="true" outlineLevel="0" collapsed="false">
      <c r="A429" s="25" t="s">
        <v>436</v>
      </c>
      <c r="B429" s="26"/>
      <c r="C429" s="26" t="s">
        <v>360</v>
      </c>
      <c r="D429" s="27" t="n">
        <v>22220</v>
      </c>
      <c r="E429" s="27" t="n">
        <v>22483</v>
      </c>
      <c r="F429" s="39" t="n">
        <v>21879</v>
      </c>
      <c r="G429" s="39" t="n">
        <v>20704</v>
      </c>
      <c r="H429" s="39" t="n">
        <v>20340.2008</v>
      </c>
      <c r="I429" s="28" t="n">
        <v>8389.2665</v>
      </c>
      <c r="J429" s="39" t="n">
        <v>-11950.9343</v>
      </c>
      <c r="K429" s="29" t="n">
        <v>-0.587552424752857</v>
      </c>
      <c r="L429" s="30" t="n">
        <v>57</v>
      </c>
      <c r="M429" s="23"/>
      <c r="N429" s="2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1.25" hidden="false" customHeight="true" outlineLevel="0" collapsed="false">
      <c r="A430" s="32" t="s">
        <v>437</v>
      </c>
      <c r="B430" s="33"/>
      <c r="C430" s="33" t="s">
        <v>360</v>
      </c>
      <c r="D430" s="34" t="n">
        <v>17007</v>
      </c>
      <c r="E430" s="34" t="n">
        <v>17236</v>
      </c>
      <c r="F430" s="34" t="n">
        <v>16945</v>
      </c>
      <c r="G430" s="34" t="n">
        <v>16501</v>
      </c>
      <c r="H430" s="34" t="n">
        <v>16683.8937</v>
      </c>
      <c r="I430" s="35" t="n">
        <v>7400.204</v>
      </c>
      <c r="J430" s="34" t="n">
        <v>-9283.6897</v>
      </c>
      <c r="K430" s="36" t="n">
        <v>-0.55644622693802</v>
      </c>
      <c r="L430" s="37" t="n">
        <v>69</v>
      </c>
      <c r="M430" s="23"/>
      <c r="N430" s="2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1.25" hidden="false" customHeight="true" outlineLevel="0" collapsed="false">
      <c r="A431" s="10"/>
      <c r="B431" s="49"/>
      <c r="C431" s="12"/>
      <c r="D431" s="50"/>
      <c r="E431" s="50"/>
      <c r="F431" s="50"/>
      <c r="G431" s="50"/>
      <c r="H431" s="50"/>
      <c r="I431" s="50"/>
      <c r="J431" s="50"/>
      <c r="K431" s="50"/>
      <c r="L431" s="51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1.25" hidden="false" customHeight="true" outlineLevel="0" collapsed="false">
      <c r="A432" s="15" t="s">
        <v>76</v>
      </c>
      <c r="B432" s="17"/>
      <c r="C432" s="17"/>
      <c r="D432" s="18" t="n">
        <v>1227391</v>
      </c>
      <c r="E432" s="18" t="n">
        <v>1226715</v>
      </c>
      <c r="F432" s="38" t="n">
        <v>1213998</v>
      </c>
      <c r="G432" s="38" t="n">
        <v>1188606</v>
      </c>
      <c r="H432" s="38" t="n">
        <v>1190460.9846</v>
      </c>
      <c r="I432" s="52" t="n">
        <v>484847.8129</v>
      </c>
      <c r="J432" s="38" t="n">
        <v>-705613.1717</v>
      </c>
      <c r="K432" s="53" t="n">
        <v>-0.592722635036283</v>
      </c>
      <c r="L432" s="22"/>
      <c r="M432" s="23"/>
      <c r="N432" s="2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1.25" hidden="false" customHeight="true" outlineLevel="0" collapsed="false">
      <c r="A433" s="25" t="s">
        <v>438</v>
      </c>
      <c r="B433" s="26"/>
      <c r="C433" s="26"/>
      <c r="D433" s="27" t="n">
        <v>488379</v>
      </c>
      <c r="E433" s="27" t="n">
        <v>490877</v>
      </c>
      <c r="F433" s="39" t="n">
        <v>481267</v>
      </c>
      <c r="G433" s="39" t="n">
        <v>451214</v>
      </c>
      <c r="H433" s="39" t="n">
        <v>448300.6463</v>
      </c>
      <c r="I433" s="28" t="n">
        <v>209435.3254</v>
      </c>
      <c r="J433" s="39" t="n">
        <v>-238865.3209</v>
      </c>
      <c r="K433" s="29" t="n">
        <v>-0.532823949444304</v>
      </c>
      <c r="L433" s="30"/>
      <c r="M433" s="2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1.25" hidden="false" customHeight="true" outlineLevel="0" collapsed="false">
      <c r="A434" s="25" t="s">
        <v>235</v>
      </c>
      <c r="B434" s="26"/>
      <c r="C434" s="26"/>
      <c r="D434" s="27" t="n">
        <v>3130437</v>
      </c>
      <c r="E434" s="27" t="n">
        <v>3128188</v>
      </c>
      <c r="F434" s="39" t="n">
        <v>3100902</v>
      </c>
      <c r="G434" s="39" t="n">
        <v>3042005</v>
      </c>
      <c r="H434" s="39" t="n">
        <v>3092233.63</v>
      </c>
      <c r="I434" s="28" t="n">
        <v>1025103.7988</v>
      </c>
      <c r="J434" s="39" t="n">
        <v>-2067129.8312</v>
      </c>
      <c r="K434" s="29" t="n">
        <v>-0.668490831722828</v>
      </c>
      <c r="L434" s="3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1.25" hidden="false" customHeight="true" outlineLevel="0" collapsed="false">
      <c r="A435" s="25" t="s">
        <v>358</v>
      </c>
      <c r="B435" s="26"/>
      <c r="C435" s="26"/>
      <c r="D435" s="27" t="n">
        <v>804251</v>
      </c>
      <c r="E435" s="27" t="n">
        <v>809903</v>
      </c>
      <c r="F435" s="39" t="n">
        <v>784312</v>
      </c>
      <c r="G435" s="39" t="n">
        <v>755778</v>
      </c>
      <c r="H435" s="39" t="n">
        <v>762879.5705</v>
      </c>
      <c r="I435" s="28" t="n">
        <v>321192.7119</v>
      </c>
      <c r="J435" s="39" t="n">
        <v>-441686.8586</v>
      </c>
      <c r="K435" s="29" t="n">
        <v>-0.578973242540121</v>
      </c>
      <c r="L435" s="3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1.25" hidden="false" customHeight="true" outlineLevel="0" collapsed="false">
      <c r="A436" s="32" t="s">
        <v>439</v>
      </c>
      <c r="B436" s="33"/>
      <c r="C436" s="33"/>
      <c r="D436" s="34" t="n">
        <v>152</v>
      </c>
      <c r="E436" s="34" t="n">
        <v>72</v>
      </c>
      <c r="F436" s="34" t="n">
        <v>366</v>
      </c>
      <c r="G436" s="34" t="n">
        <v>-17</v>
      </c>
      <c r="H436" s="34"/>
      <c r="I436" s="35"/>
      <c r="J436" s="34" t="n">
        <v>0</v>
      </c>
      <c r="K436" s="36"/>
      <c r="L436" s="3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1.25" hidden="false" customHeight="true" outlineLevel="0" collapsed="false">
      <c r="A437" s="54" t="s">
        <v>440</v>
      </c>
      <c r="B437" s="55"/>
      <c r="C437" s="56"/>
      <c r="D437" s="57" t="n">
        <v>5650610</v>
      </c>
      <c r="E437" s="57" t="n">
        <v>5655755</v>
      </c>
      <c r="F437" s="57" t="n">
        <v>5580845</v>
      </c>
      <c r="G437" s="57" t="n">
        <v>5437586</v>
      </c>
      <c r="H437" s="57" t="n">
        <v>5493874.8314</v>
      </c>
      <c r="I437" s="58" t="n">
        <v>2040579.649</v>
      </c>
      <c r="J437" s="59" t="n">
        <v>-3453295.1824</v>
      </c>
      <c r="K437" s="60" t="n">
        <v>-0.628571871106863</v>
      </c>
      <c r="L437" s="61"/>
      <c r="M437" s="2"/>
      <c r="N437" s="2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1.25" hidden="false" customHeight="true" outlineLevel="0" collapsed="false">
      <c r="A438" s="2"/>
      <c r="B438" s="2"/>
      <c r="C438" s="31"/>
      <c r="D438" s="2"/>
      <c r="E438" s="2"/>
      <c r="F438" s="2"/>
      <c r="G438" s="2"/>
      <c r="H438" s="2"/>
      <c r="I438" s="2"/>
      <c r="J438" s="23"/>
      <c r="K438" s="6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1.25" hidden="false" customHeight="true" outlineLevel="0" collapsed="false">
      <c r="A439" s="9" t="s">
        <v>441</v>
      </c>
      <c r="B439" s="9"/>
      <c r="C439" s="31"/>
      <c r="D439" s="23"/>
      <c r="E439" s="23"/>
      <c r="F439" s="23"/>
      <c r="G439" s="23"/>
      <c r="H439" s="23"/>
      <c r="I439" s="23"/>
      <c r="J439" s="23"/>
      <c r="K439" s="62"/>
      <c r="L439" s="40"/>
      <c r="M439" s="2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1.25" hidden="false" customHeight="true" outlineLevel="0" collapsed="false">
      <c r="A440" s="2"/>
      <c r="B440" s="2"/>
      <c r="C440" s="31"/>
      <c r="D440" s="23"/>
      <c r="E440" s="23"/>
      <c r="F440" s="23"/>
      <c r="G440" s="23"/>
      <c r="H440" s="23"/>
      <c r="I440" s="23"/>
      <c r="J440" s="23"/>
      <c r="K440" s="6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1.25" hidden="false" customHeight="true" outlineLevel="0" collapsed="false">
      <c r="A441" s="2"/>
      <c r="B441" s="2"/>
      <c r="C441" s="31"/>
      <c r="D441" s="62"/>
      <c r="E441" s="62"/>
      <c r="F441" s="62"/>
      <c r="G441" s="62"/>
      <c r="H441" s="62"/>
      <c r="I441" s="62"/>
      <c r="J441" s="23"/>
      <c r="K441" s="62"/>
      <c r="L441" s="2"/>
      <c r="M441" s="2"/>
      <c r="N441" s="40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1.25" hidden="false" customHeight="true" outlineLevel="0" collapsed="false">
      <c r="A442" s="2"/>
      <c r="B442" s="2"/>
      <c r="C442" s="31"/>
      <c r="D442" s="2"/>
      <c r="E442" s="2"/>
      <c r="F442" s="2"/>
      <c r="G442" s="2"/>
      <c r="H442" s="2"/>
      <c r="I442" s="2"/>
      <c r="J442" s="23"/>
      <c r="K442" s="6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1.25" hidden="false" customHeight="true" outlineLevel="0" collapsed="false">
      <c r="A443" s="2"/>
      <c r="B443" s="2"/>
      <c r="C443" s="31"/>
      <c r="D443" s="2"/>
      <c r="E443" s="2"/>
      <c r="F443" s="2"/>
      <c r="G443" s="2"/>
      <c r="H443" s="2"/>
      <c r="I443" s="2"/>
      <c r="J443" s="23"/>
      <c r="K443" s="62"/>
      <c r="L443" s="2"/>
      <c r="M443" s="40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1.25" hidden="false" customHeight="true" outlineLevel="0" collapsed="false">
      <c r="A444" s="2"/>
      <c r="B444" s="2"/>
      <c r="C444" s="31"/>
      <c r="D444" s="2"/>
      <c r="E444" s="2"/>
      <c r="F444" s="2"/>
      <c r="G444" s="2"/>
      <c r="H444" s="2"/>
      <c r="I444" s="2"/>
      <c r="J444" s="23"/>
      <c r="K444" s="6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1.25" hidden="false" customHeight="true" outlineLevel="0" collapsed="false">
      <c r="A445" s="2"/>
      <c r="B445" s="2"/>
      <c r="C445" s="31"/>
      <c r="D445" s="2"/>
      <c r="E445" s="2"/>
      <c r="F445" s="2"/>
      <c r="G445" s="2"/>
      <c r="H445" s="2"/>
      <c r="I445" s="2"/>
      <c r="J445" s="23"/>
      <c r="K445" s="6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1.25" hidden="false" customHeight="true" outlineLevel="0" collapsed="false">
      <c r="A446" s="2"/>
      <c r="B446" s="2"/>
      <c r="C446" s="31"/>
      <c r="D446" s="2"/>
      <c r="E446" s="2"/>
      <c r="F446" s="2"/>
      <c r="G446" s="2"/>
      <c r="H446" s="2"/>
      <c r="I446" s="2"/>
      <c r="J446" s="23"/>
      <c r="K446" s="6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1.25" hidden="false" customHeight="true" outlineLevel="0" collapsed="false">
      <c r="A447" s="2"/>
      <c r="B447" s="2"/>
      <c r="C447" s="31"/>
      <c r="D447" s="2"/>
      <c r="E447" s="2"/>
      <c r="F447" s="2"/>
      <c r="G447" s="2"/>
      <c r="H447" s="2"/>
      <c r="I447" s="2"/>
      <c r="J447" s="23"/>
      <c r="K447" s="6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1.25" hidden="false" customHeight="true" outlineLevel="0" collapsed="false">
      <c r="A448" s="2"/>
      <c r="B448" s="2"/>
      <c r="C448" s="31"/>
      <c r="D448" s="2"/>
      <c r="E448" s="2"/>
      <c r="F448" s="2"/>
      <c r="G448" s="2"/>
      <c r="H448" s="2"/>
      <c r="I448" s="2"/>
      <c r="J448" s="23"/>
      <c r="K448" s="6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1.25" hidden="false" customHeight="true" outlineLevel="0" collapsed="false">
      <c r="A449" s="2"/>
      <c r="B449" s="2"/>
      <c r="C449" s="31"/>
      <c r="D449" s="2"/>
      <c r="E449" s="2"/>
      <c r="F449" s="2"/>
      <c r="G449" s="2"/>
      <c r="H449" s="2"/>
      <c r="I449" s="2"/>
      <c r="J449" s="23"/>
      <c r="K449" s="6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1.25" hidden="false" customHeight="true" outlineLevel="0" collapsed="false">
      <c r="A450" s="2"/>
      <c r="B450" s="2"/>
      <c r="C450" s="31"/>
      <c r="D450" s="2"/>
      <c r="E450" s="2"/>
      <c r="F450" s="2"/>
      <c r="G450" s="2"/>
      <c r="H450" s="2"/>
      <c r="I450" s="2"/>
      <c r="J450" s="23"/>
      <c r="K450" s="6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1.25" hidden="false" customHeight="true" outlineLevel="0" collapsed="false">
      <c r="A451" s="2"/>
      <c r="B451" s="2"/>
      <c r="C451" s="31"/>
      <c r="D451" s="2"/>
      <c r="E451" s="2"/>
      <c r="F451" s="2"/>
      <c r="G451" s="2"/>
      <c r="H451" s="2"/>
      <c r="I451" s="2"/>
      <c r="J451" s="23"/>
      <c r="K451" s="6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1.25" hidden="false" customHeight="true" outlineLevel="0" collapsed="false">
      <c r="A452" s="2"/>
      <c r="B452" s="2"/>
      <c r="C452" s="31"/>
      <c r="D452" s="2"/>
      <c r="E452" s="2"/>
      <c r="F452" s="2"/>
      <c r="G452" s="2"/>
      <c r="H452" s="2"/>
      <c r="I452" s="2"/>
      <c r="J452" s="23"/>
      <c r="K452" s="6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1.25" hidden="false" customHeight="true" outlineLevel="0" collapsed="false">
      <c r="A453" s="2"/>
      <c r="B453" s="2"/>
      <c r="C453" s="31"/>
      <c r="D453" s="2"/>
      <c r="E453" s="2"/>
      <c r="F453" s="2"/>
      <c r="G453" s="2"/>
      <c r="H453" s="2"/>
      <c r="I453" s="2"/>
      <c r="J453" s="23"/>
      <c r="K453" s="6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1.25" hidden="false" customHeight="true" outlineLevel="0" collapsed="false">
      <c r="A454" s="2"/>
      <c r="B454" s="2"/>
      <c r="C454" s="31"/>
      <c r="D454" s="2"/>
      <c r="E454" s="2"/>
      <c r="F454" s="2"/>
      <c r="G454" s="2"/>
      <c r="H454" s="2"/>
      <c r="I454" s="2"/>
      <c r="J454" s="23"/>
      <c r="K454" s="6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1.25" hidden="false" customHeight="true" outlineLevel="0" collapsed="false">
      <c r="A455" s="2"/>
      <c r="B455" s="2"/>
      <c r="C455" s="31"/>
      <c r="D455" s="2"/>
      <c r="E455" s="2"/>
      <c r="F455" s="2"/>
      <c r="G455" s="2"/>
      <c r="H455" s="2"/>
      <c r="I455" s="2"/>
      <c r="J455" s="23"/>
      <c r="K455" s="6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1.25" hidden="false" customHeight="true" outlineLevel="0" collapsed="false">
      <c r="A456" s="2"/>
      <c r="B456" s="2"/>
      <c r="C456" s="31"/>
      <c r="D456" s="2"/>
      <c r="E456" s="2"/>
      <c r="F456" s="2"/>
      <c r="G456" s="2"/>
      <c r="H456" s="2"/>
      <c r="I456" s="2"/>
      <c r="J456" s="23"/>
      <c r="K456" s="6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1.25" hidden="false" customHeight="true" outlineLevel="0" collapsed="false">
      <c r="A457" s="2"/>
      <c r="B457" s="2"/>
      <c r="C457" s="31"/>
      <c r="D457" s="2"/>
      <c r="E457" s="2"/>
      <c r="F457" s="2"/>
      <c r="G457" s="2"/>
      <c r="H457" s="2"/>
      <c r="I457" s="2"/>
      <c r="J457" s="23"/>
      <c r="K457" s="6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1.25" hidden="false" customHeight="true" outlineLevel="0" collapsed="false">
      <c r="A458" s="2"/>
      <c r="B458" s="2"/>
      <c r="C458" s="31"/>
      <c r="D458" s="2"/>
      <c r="E458" s="2"/>
      <c r="F458" s="2"/>
      <c r="G458" s="2"/>
      <c r="H458" s="2"/>
      <c r="I458" s="2"/>
      <c r="J458" s="23"/>
      <c r="K458" s="6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1.25" hidden="false" customHeight="true" outlineLevel="0" collapsed="false">
      <c r="A459" s="2"/>
      <c r="B459" s="2"/>
      <c r="C459" s="31"/>
      <c r="D459" s="2"/>
      <c r="E459" s="2"/>
      <c r="F459" s="2"/>
      <c r="G459" s="2"/>
      <c r="H459" s="2"/>
      <c r="I459" s="2"/>
      <c r="J459" s="23"/>
      <c r="K459" s="6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1.25" hidden="false" customHeight="true" outlineLevel="0" collapsed="false">
      <c r="A460" s="2"/>
      <c r="B460" s="2"/>
      <c r="C460" s="31"/>
      <c r="D460" s="2"/>
      <c r="E460" s="2"/>
      <c r="F460" s="2"/>
      <c r="G460" s="2"/>
      <c r="H460" s="2"/>
      <c r="I460" s="2"/>
      <c r="J460" s="23"/>
      <c r="K460" s="6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1.25" hidden="false" customHeight="true" outlineLevel="0" collapsed="false">
      <c r="A461" s="2"/>
      <c r="B461" s="2"/>
      <c r="C461" s="31"/>
      <c r="D461" s="2"/>
      <c r="E461" s="2"/>
      <c r="F461" s="2"/>
      <c r="G461" s="2"/>
      <c r="H461" s="2"/>
      <c r="I461" s="2"/>
      <c r="J461" s="23"/>
      <c r="K461" s="6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1.25" hidden="false" customHeight="true" outlineLevel="0" collapsed="false">
      <c r="A462" s="2"/>
      <c r="B462" s="2"/>
      <c r="C462" s="31"/>
      <c r="D462" s="2"/>
      <c r="E462" s="2"/>
      <c r="F462" s="2"/>
      <c r="G462" s="2"/>
      <c r="H462" s="2"/>
      <c r="I462" s="2"/>
      <c r="J462" s="23"/>
      <c r="K462" s="6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1.25" hidden="false" customHeight="true" outlineLevel="0" collapsed="false">
      <c r="A463" s="2"/>
      <c r="B463" s="2"/>
      <c r="C463" s="31"/>
      <c r="D463" s="2"/>
      <c r="E463" s="2"/>
      <c r="F463" s="2"/>
      <c r="G463" s="2"/>
      <c r="H463" s="2"/>
      <c r="I463" s="2"/>
      <c r="J463" s="23"/>
      <c r="K463" s="6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1.25" hidden="false" customHeight="true" outlineLevel="0" collapsed="false">
      <c r="A464" s="2"/>
      <c r="B464" s="2"/>
      <c r="C464" s="31"/>
      <c r="D464" s="2"/>
      <c r="E464" s="2"/>
      <c r="F464" s="2"/>
      <c r="G464" s="2"/>
      <c r="H464" s="2"/>
      <c r="I464" s="2"/>
      <c r="J464" s="23"/>
      <c r="K464" s="6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1.25" hidden="false" customHeight="true" outlineLevel="0" collapsed="false">
      <c r="A465" s="2"/>
      <c r="B465" s="2"/>
      <c r="C465" s="31"/>
      <c r="D465" s="2"/>
      <c r="E465" s="2"/>
      <c r="F465" s="2"/>
      <c r="G465" s="2"/>
      <c r="H465" s="2"/>
      <c r="I465" s="2"/>
      <c r="J465" s="23"/>
      <c r="K465" s="6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1.25" hidden="false" customHeight="true" outlineLevel="0" collapsed="false">
      <c r="A466" s="2"/>
      <c r="B466" s="2"/>
      <c r="C466" s="31"/>
      <c r="D466" s="2"/>
      <c r="E466" s="2"/>
      <c r="F466" s="2"/>
      <c r="G466" s="2"/>
      <c r="H466" s="2"/>
      <c r="I466" s="2"/>
      <c r="J466" s="23"/>
      <c r="K466" s="6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1.25" hidden="false" customHeight="true" outlineLevel="0" collapsed="false">
      <c r="A467" s="2"/>
      <c r="B467" s="2"/>
      <c r="C467" s="31"/>
      <c r="D467" s="2"/>
      <c r="E467" s="2"/>
      <c r="F467" s="2"/>
      <c r="G467" s="2"/>
      <c r="H467" s="2"/>
      <c r="I467" s="2"/>
      <c r="J467" s="23"/>
      <c r="K467" s="6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1.25" hidden="false" customHeight="true" outlineLevel="0" collapsed="false">
      <c r="A468" s="2"/>
      <c r="B468" s="2"/>
      <c r="C468" s="31"/>
      <c r="D468" s="2"/>
      <c r="E468" s="2"/>
      <c r="F468" s="2"/>
      <c r="G468" s="2"/>
      <c r="H468" s="2"/>
      <c r="I468" s="2"/>
      <c r="J468" s="23"/>
      <c r="K468" s="6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1.25" hidden="false" customHeight="true" outlineLevel="0" collapsed="false">
      <c r="A469" s="2"/>
      <c r="B469" s="2"/>
      <c r="C469" s="31"/>
      <c r="D469" s="2"/>
      <c r="E469" s="2"/>
      <c r="F469" s="2"/>
      <c r="G469" s="2"/>
      <c r="H469" s="2"/>
      <c r="I469" s="2"/>
      <c r="J469" s="23"/>
      <c r="K469" s="6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1.25" hidden="false" customHeight="true" outlineLevel="0" collapsed="false">
      <c r="A470" s="2"/>
      <c r="B470" s="2"/>
      <c r="C470" s="31"/>
      <c r="D470" s="2"/>
      <c r="E470" s="2"/>
      <c r="F470" s="2"/>
      <c r="G470" s="2"/>
      <c r="H470" s="2"/>
      <c r="I470" s="2"/>
      <c r="J470" s="23"/>
      <c r="K470" s="6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1.25" hidden="false" customHeight="true" outlineLevel="0" collapsed="false">
      <c r="A471" s="2"/>
      <c r="B471" s="2"/>
      <c r="C471" s="31"/>
      <c r="D471" s="2"/>
      <c r="E471" s="2"/>
      <c r="F471" s="2"/>
      <c r="G471" s="2"/>
      <c r="H471" s="2"/>
      <c r="I471" s="2"/>
      <c r="J471" s="23"/>
      <c r="K471" s="6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1.25" hidden="false" customHeight="true" outlineLevel="0" collapsed="false">
      <c r="A472" s="2"/>
      <c r="B472" s="2"/>
      <c r="C472" s="31"/>
      <c r="D472" s="2"/>
      <c r="E472" s="2"/>
      <c r="F472" s="2"/>
      <c r="G472" s="2"/>
      <c r="H472" s="2"/>
      <c r="I472" s="2"/>
      <c r="J472" s="23"/>
      <c r="K472" s="6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1.25" hidden="false" customHeight="true" outlineLevel="0" collapsed="false">
      <c r="A473" s="2"/>
      <c r="B473" s="2"/>
      <c r="C473" s="31"/>
      <c r="D473" s="2"/>
      <c r="E473" s="2"/>
      <c r="F473" s="2"/>
      <c r="G473" s="2"/>
      <c r="H473" s="2"/>
      <c r="I473" s="2"/>
      <c r="J473" s="23"/>
      <c r="K473" s="6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1.25" hidden="false" customHeight="true" outlineLevel="0" collapsed="false">
      <c r="A474" s="2"/>
      <c r="B474" s="2"/>
      <c r="C474" s="31"/>
      <c r="D474" s="2"/>
      <c r="E474" s="2"/>
      <c r="F474" s="2"/>
      <c r="G474" s="2"/>
      <c r="H474" s="2"/>
      <c r="I474" s="2"/>
      <c r="J474" s="23"/>
      <c r="K474" s="6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1.25" hidden="false" customHeight="true" outlineLevel="0" collapsed="false">
      <c r="A475" s="2"/>
      <c r="B475" s="2"/>
      <c r="C475" s="31"/>
      <c r="D475" s="2"/>
      <c r="E475" s="2"/>
      <c r="F475" s="2"/>
      <c r="G475" s="2"/>
      <c r="H475" s="2"/>
      <c r="I475" s="2"/>
      <c r="J475" s="23"/>
      <c r="K475" s="6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1.25" hidden="false" customHeight="true" outlineLevel="0" collapsed="false">
      <c r="A476" s="2"/>
      <c r="B476" s="2"/>
      <c r="C476" s="31"/>
      <c r="D476" s="2"/>
      <c r="E476" s="2"/>
      <c r="F476" s="2"/>
      <c r="G476" s="2"/>
      <c r="H476" s="2"/>
      <c r="I476" s="2"/>
      <c r="J476" s="23"/>
      <c r="K476" s="6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1.25" hidden="false" customHeight="true" outlineLevel="0" collapsed="false">
      <c r="A477" s="2"/>
      <c r="B477" s="2"/>
      <c r="C477" s="31"/>
      <c r="D477" s="2"/>
      <c r="E477" s="2"/>
      <c r="F477" s="2"/>
      <c r="G477" s="2"/>
      <c r="H477" s="2"/>
      <c r="I477" s="2"/>
      <c r="J477" s="23"/>
      <c r="K477" s="6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1.25" hidden="false" customHeight="true" outlineLevel="0" collapsed="false">
      <c r="A478" s="2"/>
      <c r="B478" s="2"/>
      <c r="C478" s="31"/>
      <c r="D478" s="2"/>
      <c r="E478" s="2"/>
      <c r="F478" s="2"/>
      <c r="G478" s="2"/>
      <c r="H478" s="2"/>
      <c r="I478" s="2"/>
      <c r="J478" s="23"/>
      <c r="K478" s="6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1.25" hidden="false" customHeight="true" outlineLevel="0" collapsed="false">
      <c r="A479" s="2"/>
      <c r="B479" s="2"/>
      <c r="C479" s="31"/>
      <c r="D479" s="2"/>
      <c r="E479" s="2"/>
      <c r="F479" s="2"/>
      <c r="G479" s="2"/>
      <c r="H479" s="2"/>
      <c r="I479" s="2"/>
      <c r="J479" s="23"/>
      <c r="K479" s="6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1.25" hidden="false" customHeight="true" outlineLevel="0" collapsed="false">
      <c r="A480" s="2"/>
      <c r="B480" s="2"/>
      <c r="C480" s="31"/>
      <c r="D480" s="2"/>
      <c r="E480" s="2"/>
      <c r="F480" s="2"/>
      <c r="G480" s="2"/>
      <c r="H480" s="2"/>
      <c r="I480" s="2"/>
      <c r="J480" s="23"/>
      <c r="K480" s="6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1.25" hidden="false" customHeight="true" outlineLevel="0" collapsed="false">
      <c r="A481" s="2"/>
      <c r="B481" s="2"/>
      <c r="C481" s="31"/>
      <c r="D481" s="2"/>
      <c r="E481" s="2"/>
      <c r="F481" s="2"/>
      <c r="G481" s="2"/>
      <c r="H481" s="2"/>
      <c r="I481" s="2"/>
      <c r="J481" s="23"/>
      <c r="K481" s="6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1.25" hidden="false" customHeight="true" outlineLevel="0" collapsed="false">
      <c r="A482" s="2"/>
      <c r="B482" s="2"/>
      <c r="C482" s="31"/>
      <c r="D482" s="2"/>
      <c r="E482" s="2"/>
      <c r="F482" s="2"/>
      <c r="G482" s="2"/>
      <c r="H482" s="2"/>
      <c r="I482" s="2"/>
      <c r="J482" s="23"/>
      <c r="K482" s="6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1.25" hidden="false" customHeight="true" outlineLevel="0" collapsed="false">
      <c r="A483" s="2"/>
      <c r="B483" s="2"/>
      <c r="C483" s="31"/>
      <c r="D483" s="2"/>
      <c r="E483" s="2"/>
      <c r="F483" s="2"/>
      <c r="G483" s="2"/>
      <c r="H483" s="2"/>
      <c r="I483" s="2"/>
      <c r="J483" s="23"/>
      <c r="K483" s="6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1.25" hidden="false" customHeight="true" outlineLevel="0" collapsed="false">
      <c r="A484" s="2"/>
      <c r="B484" s="2"/>
      <c r="C484" s="31"/>
      <c r="D484" s="2"/>
      <c r="E484" s="2"/>
      <c r="F484" s="2"/>
      <c r="G484" s="2"/>
      <c r="H484" s="2"/>
      <c r="I484" s="2"/>
      <c r="J484" s="23"/>
      <c r="K484" s="6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1.25" hidden="false" customHeight="true" outlineLevel="0" collapsed="false">
      <c r="A485" s="2"/>
      <c r="B485" s="2"/>
      <c r="C485" s="31"/>
      <c r="D485" s="2"/>
      <c r="E485" s="2"/>
      <c r="F485" s="2"/>
      <c r="G485" s="2"/>
      <c r="H485" s="2"/>
      <c r="I485" s="2"/>
      <c r="J485" s="23"/>
      <c r="K485" s="6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1.25" hidden="false" customHeight="true" outlineLevel="0" collapsed="false">
      <c r="A486" s="2"/>
      <c r="B486" s="2"/>
      <c r="C486" s="31"/>
      <c r="D486" s="2"/>
      <c r="E486" s="2"/>
      <c r="F486" s="2"/>
      <c r="G486" s="2"/>
      <c r="H486" s="2"/>
      <c r="I486" s="2"/>
      <c r="J486" s="23"/>
      <c r="K486" s="6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1.25" hidden="false" customHeight="true" outlineLevel="0" collapsed="false">
      <c r="A487" s="2"/>
      <c r="B487" s="2"/>
      <c r="C487" s="31"/>
      <c r="D487" s="2"/>
      <c r="E487" s="2"/>
      <c r="F487" s="2"/>
      <c r="G487" s="2"/>
      <c r="H487" s="2"/>
      <c r="I487" s="2"/>
      <c r="J487" s="23"/>
      <c r="K487" s="6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1.25" hidden="false" customHeight="true" outlineLevel="0" collapsed="false">
      <c r="A488" s="2"/>
      <c r="B488" s="2"/>
      <c r="C488" s="31"/>
      <c r="D488" s="2"/>
      <c r="E488" s="2"/>
      <c r="F488" s="2"/>
      <c r="G488" s="2"/>
      <c r="H488" s="2"/>
      <c r="I488" s="2"/>
      <c r="J488" s="23"/>
      <c r="K488" s="6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1.25" hidden="false" customHeight="true" outlineLevel="0" collapsed="false">
      <c r="A489" s="2"/>
      <c r="B489" s="2"/>
      <c r="C489" s="31"/>
      <c r="D489" s="2"/>
      <c r="E489" s="2"/>
      <c r="F489" s="2"/>
      <c r="G489" s="2"/>
      <c r="H489" s="2"/>
      <c r="I489" s="2"/>
      <c r="J489" s="23"/>
      <c r="K489" s="6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1.25" hidden="false" customHeight="true" outlineLevel="0" collapsed="false">
      <c r="A490" s="2"/>
      <c r="B490" s="2"/>
      <c r="C490" s="31"/>
      <c r="D490" s="2"/>
      <c r="E490" s="2"/>
      <c r="F490" s="2"/>
      <c r="G490" s="2"/>
      <c r="H490" s="2"/>
      <c r="I490" s="2"/>
      <c r="J490" s="23"/>
      <c r="K490" s="6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1.25" hidden="false" customHeight="true" outlineLevel="0" collapsed="false">
      <c r="A491" s="2"/>
      <c r="B491" s="2"/>
      <c r="C491" s="31"/>
      <c r="D491" s="2"/>
      <c r="E491" s="2"/>
      <c r="F491" s="2"/>
      <c r="G491" s="2"/>
      <c r="H491" s="2"/>
      <c r="I491" s="2"/>
      <c r="J491" s="23"/>
      <c r="K491" s="6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1.25" hidden="false" customHeight="true" outlineLevel="0" collapsed="false">
      <c r="A492" s="2"/>
      <c r="B492" s="2"/>
      <c r="C492" s="31"/>
      <c r="D492" s="2"/>
      <c r="E492" s="2"/>
      <c r="F492" s="2"/>
      <c r="G492" s="2"/>
      <c r="H492" s="2"/>
      <c r="I492" s="2"/>
      <c r="J492" s="23"/>
      <c r="K492" s="6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1.25" hidden="false" customHeight="true" outlineLevel="0" collapsed="false">
      <c r="A493" s="2"/>
      <c r="B493" s="2"/>
      <c r="C493" s="31"/>
      <c r="D493" s="2"/>
      <c r="E493" s="2"/>
      <c r="F493" s="2"/>
      <c r="G493" s="2"/>
      <c r="H493" s="2"/>
      <c r="I493" s="2"/>
      <c r="J493" s="23"/>
      <c r="K493" s="6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1.25" hidden="false" customHeight="true" outlineLevel="0" collapsed="false">
      <c r="A494" s="2"/>
      <c r="B494" s="2"/>
      <c r="C494" s="31"/>
      <c r="D494" s="2"/>
      <c r="E494" s="2"/>
      <c r="F494" s="2"/>
      <c r="G494" s="2"/>
      <c r="H494" s="2"/>
      <c r="I494" s="2"/>
      <c r="J494" s="23"/>
      <c r="K494" s="6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1.25" hidden="false" customHeight="true" outlineLevel="0" collapsed="false">
      <c r="A495" s="2"/>
      <c r="B495" s="2"/>
      <c r="C495" s="31"/>
      <c r="D495" s="2"/>
      <c r="E495" s="2"/>
      <c r="F495" s="2"/>
      <c r="G495" s="2"/>
      <c r="H495" s="2"/>
      <c r="I495" s="2"/>
      <c r="J495" s="23"/>
      <c r="K495" s="6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1.25" hidden="false" customHeight="true" outlineLevel="0" collapsed="false">
      <c r="A496" s="2"/>
      <c r="B496" s="2"/>
      <c r="C496" s="31"/>
      <c r="D496" s="2"/>
      <c r="E496" s="2"/>
      <c r="F496" s="2"/>
      <c r="G496" s="2"/>
      <c r="H496" s="2"/>
      <c r="I496" s="2"/>
      <c r="J496" s="23"/>
      <c r="K496" s="6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1.25" hidden="false" customHeight="true" outlineLevel="0" collapsed="false">
      <c r="A497" s="2"/>
      <c r="B497" s="2"/>
      <c r="C497" s="31"/>
      <c r="D497" s="2"/>
      <c r="E497" s="2"/>
      <c r="F497" s="2"/>
      <c r="G497" s="2"/>
      <c r="H497" s="2"/>
      <c r="I497" s="2"/>
      <c r="J497" s="23"/>
      <c r="K497" s="6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1.25" hidden="false" customHeight="true" outlineLevel="0" collapsed="false">
      <c r="A498" s="2"/>
      <c r="B498" s="2"/>
      <c r="C498" s="31"/>
      <c r="D498" s="2"/>
      <c r="E498" s="2"/>
      <c r="F498" s="2"/>
      <c r="G498" s="2"/>
      <c r="H498" s="2"/>
      <c r="I498" s="2"/>
      <c r="J498" s="23"/>
      <c r="K498" s="6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1.25" hidden="false" customHeight="true" outlineLevel="0" collapsed="false">
      <c r="A499" s="2"/>
      <c r="B499" s="2"/>
      <c r="C499" s="31"/>
      <c r="D499" s="2"/>
      <c r="E499" s="2"/>
      <c r="F499" s="2"/>
      <c r="G499" s="2"/>
      <c r="H499" s="2"/>
      <c r="I499" s="2"/>
      <c r="J499" s="23"/>
      <c r="K499" s="6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1.25" hidden="false" customHeight="true" outlineLevel="0" collapsed="false">
      <c r="A500" s="2"/>
      <c r="B500" s="2"/>
      <c r="C500" s="31"/>
      <c r="D500" s="2"/>
      <c r="E500" s="2"/>
      <c r="F500" s="2"/>
      <c r="G500" s="2"/>
      <c r="H500" s="2"/>
      <c r="I500" s="2"/>
      <c r="J500" s="23"/>
      <c r="K500" s="6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1.25" hidden="false" customHeight="true" outlineLevel="0" collapsed="false">
      <c r="A501" s="2"/>
      <c r="B501" s="2"/>
      <c r="C501" s="31"/>
      <c r="D501" s="2"/>
      <c r="E501" s="2"/>
      <c r="F501" s="2"/>
      <c r="G501" s="2"/>
      <c r="H501" s="2"/>
      <c r="I501" s="2"/>
      <c r="J501" s="23"/>
      <c r="K501" s="6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1.25" hidden="false" customHeight="true" outlineLevel="0" collapsed="false">
      <c r="A502" s="2"/>
      <c r="B502" s="2"/>
      <c r="C502" s="31"/>
      <c r="D502" s="2"/>
      <c r="E502" s="2"/>
      <c r="F502" s="2"/>
      <c r="G502" s="2"/>
      <c r="H502" s="2"/>
      <c r="I502" s="2"/>
      <c r="J502" s="23"/>
      <c r="K502" s="6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1.25" hidden="false" customHeight="true" outlineLevel="0" collapsed="false">
      <c r="A503" s="2"/>
      <c r="B503" s="2"/>
      <c r="C503" s="31"/>
      <c r="D503" s="2"/>
      <c r="E503" s="2"/>
      <c r="F503" s="2"/>
      <c r="G503" s="2"/>
      <c r="H503" s="2"/>
      <c r="I503" s="2"/>
      <c r="J503" s="23"/>
      <c r="K503" s="6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1.25" hidden="false" customHeight="true" outlineLevel="0" collapsed="false">
      <c r="A504" s="2"/>
      <c r="B504" s="2"/>
      <c r="C504" s="31"/>
      <c r="D504" s="2"/>
      <c r="E504" s="2"/>
      <c r="F504" s="2"/>
      <c r="G504" s="2"/>
      <c r="H504" s="2"/>
      <c r="I504" s="2"/>
      <c r="J504" s="23"/>
      <c r="K504" s="6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1.25" hidden="false" customHeight="true" outlineLevel="0" collapsed="false">
      <c r="A505" s="2"/>
      <c r="B505" s="2"/>
      <c r="C505" s="31"/>
      <c r="D505" s="2"/>
      <c r="E505" s="2"/>
      <c r="F505" s="2"/>
      <c r="G505" s="2"/>
      <c r="H505" s="2"/>
      <c r="I505" s="2"/>
      <c r="J505" s="23"/>
      <c r="K505" s="6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1.25" hidden="false" customHeight="true" outlineLevel="0" collapsed="false">
      <c r="A506" s="2"/>
      <c r="B506" s="2"/>
      <c r="C506" s="31"/>
      <c r="D506" s="2"/>
      <c r="E506" s="2"/>
      <c r="F506" s="2"/>
      <c r="G506" s="2"/>
      <c r="H506" s="2"/>
      <c r="I506" s="2"/>
      <c r="J506" s="23"/>
      <c r="K506" s="6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1.25" hidden="false" customHeight="true" outlineLevel="0" collapsed="false">
      <c r="A507" s="2"/>
      <c r="B507" s="2"/>
      <c r="C507" s="31"/>
      <c r="D507" s="2"/>
      <c r="E507" s="2"/>
      <c r="F507" s="2"/>
      <c r="G507" s="2"/>
      <c r="H507" s="2"/>
      <c r="I507" s="2"/>
      <c r="J507" s="23"/>
      <c r="K507" s="6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1.25" hidden="false" customHeight="true" outlineLevel="0" collapsed="false">
      <c r="A508" s="2"/>
      <c r="B508" s="2"/>
      <c r="C508" s="31"/>
      <c r="D508" s="2"/>
      <c r="E508" s="2"/>
      <c r="F508" s="2"/>
      <c r="G508" s="2"/>
      <c r="H508" s="2"/>
      <c r="I508" s="2"/>
      <c r="J508" s="23"/>
      <c r="K508" s="6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1.25" hidden="false" customHeight="true" outlineLevel="0" collapsed="false">
      <c r="A509" s="2"/>
      <c r="B509" s="2"/>
      <c r="C509" s="31"/>
      <c r="D509" s="2"/>
      <c r="E509" s="2"/>
      <c r="F509" s="2"/>
      <c r="G509" s="2"/>
      <c r="H509" s="2"/>
      <c r="I509" s="2"/>
      <c r="J509" s="23"/>
      <c r="K509" s="6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1.25" hidden="false" customHeight="true" outlineLevel="0" collapsed="false">
      <c r="A510" s="2"/>
      <c r="B510" s="2"/>
      <c r="C510" s="31"/>
      <c r="D510" s="2"/>
      <c r="E510" s="2"/>
      <c r="F510" s="2"/>
      <c r="G510" s="2"/>
      <c r="H510" s="2"/>
      <c r="I510" s="2"/>
      <c r="J510" s="23"/>
      <c r="K510" s="6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1.25" hidden="false" customHeight="true" outlineLevel="0" collapsed="false">
      <c r="A511" s="2"/>
      <c r="B511" s="2"/>
      <c r="C511" s="31"/>
      <c r="D511" s="2"/>
      <c r="E511" s="2"/>
      <c r="F511" s="2"/>
      <c r="G511" s="2"/>
      <c r="H511" s="2"/>
      <c r="I511" s="2"/>
      <c r="J511" s="23"/>
      <c r="K511" s="6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1.25" hidden="false" customHeight="true" outlineLevel="0" collapsed="false">
      <c r="A512" s="2"/>
      <c r="B512" s="2"/>
      <c r="C512" s="31"/>
      <c r="D512" s="2"/>
      <c r="E512" s="2"/>
      <c r="F512" s="2"/>
      <c r="G512" s="2"/>
      <c r="H512" s="2"/>
      <c r="I512" s="2"/>
      <c r="J512" s="23"/>
      <c r="K512" s="6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1.25" hidden="false" customHeight="true" outlineLevel="0" collapsed="false">
      <c r="A513" s="2"/>
      <c r="B513" s="2"/>
      <c r="C513" s="31"/>
      <c r="D513" s="2"/>
      <c r="E513" s="2"/>
      <c r="F513" s="2"/>
      <c r="G513" s="2"/>
      <c r="H513" s="2"/>
      <c r="I513" s="2"/>
      <c r="J513" s="23"/>
      <c r="K513" s="6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1.25" hidden="false" customHeight="true" outlineLevel="0" collapsed="false">
      <c r="A514" s="2"/>
      <c r="B514" s="2"/>
      <c r="C514" s="31"/>
      <c r="D514" s="2"/>
      <c r="E514" s="2"/>
      <c r="F514" s="2"/>
      <c r="G514" s="2"/>
      <c r="H514" s="2"/>
      <c r="I514" s="2"/>
      <c r="J514" s="23"/>
      <c r="K514" s="6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1.25" hidden="false" customHeight="true" outlineLevel="0" collapsed="false">
      <c r="A515" s="2"/>
      <c r="B515" s="2"/>
      <c r="C515" s="31"/>
      <c r="D515" s="2"/>
      <c r="E515" s="2"/>
      <c r="F515" s="2"/>
      <c r="G515" s="2"/>
      <c r="H515" s="2"/>
      <c r="I515" s="2"/>
      <c r="J515" s="23"/>
      <c r="K515" s="6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1.25" hidden="false" customHeight="true" outlineLevel="0" collapsed="false">
      <c r="A516" s="2"/>
      <c r="B516" s="2"/>
      <c r="C516" s="31"/>
      <c r="D516" s="2"/>
      <c r="E516" s="2"/>
      <c r="F516" s="2"/>
      <c r="G516" s="2"/>
      <c r="H516" s="2"/>
      <c r="I516" s="2"/>
      <c r="J516" s="23"/>
      <c r="K516" s="6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1.25" hidden="false" customHeight="true" outlineLevel="0" collapsed="false">
      <c r="A517" s="2"/>
      <c r="B517" s="2"/>
      <c r="C517" s="31"/>
      <c r="D517" s="2"/>
      <c r="E517" s="2"/>
      <c r="F517" s="2"/>
      <c r="G517" s="2"/>
      <c r="H517" s="2"/>
      <c r="I517" s="2"/>
      <c r="J517" s="23"/>
      <c r="K517" s="6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1.25" hidden="false" customHeight="true" outlineLevel="0" collapsed="false">
      <c r="A518" s="2"/>
      <c r="B518" s="2"/>
      <c r="C518" s="31"/>
      <c r="D518" s="2"/>
      <c r="E518" s="2"/>
      <c r="F518" s="2"/>
      <c r="G518" s="2"/>
      <c r="H518" s="2"/>
      <c r="I518" s="2"/>
      <c r="J518" s="23"/>
      <c r="K518" s="6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1.25" hidden="false" customHeight="true" outlineLevel="0" collapsed="false">
      <c r="A519" s="2"/>
      <c r="B519" s="2"/>
      <c r="C519" s="31"/>
      <c r="D519" s="2"/>
      <c r="E519" s="2"/>
      <c r="F519" s="2"/>
      <c r="G519" s="2"/>
      <c r="H519" s="2"/>
      <c r="I519" s="2"/>
      <c r="J519" s="23"/>
      <c r="K519" s="6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1.25" hidden="false" customHeight="true" outlineLevel="0" collapsed="false">
      <c r="A520" s="2"/>
      <c r="B520" s="2"/>
      <c r="C520" s="31"/>
      <c r="D520" s="2"/>
      <c r="E520" s="2"/>
      <c r="F520" s="2"/>
      <c r="G520" s="2"/>
      <c r="H520" s="2"/>
      <c r="I520" s="2"/>
      <c r="J520" s="23"/>
      <c r="K520" s="6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1.25" hidden="false" customHeight="true" outlineLevel="0" collapsed="false">
      <c r="A521" s="2"/>
      <c r="B521" s="2"/>
      <c r="C521" s="31"/>
      <c r="D521" s="2"/>
      <c r="E521" s="2"/>
      <c r="F521" s="2"/>
      <c r="G521" s="2"/>
      <c r="H521" s="2"/>
      <c r="I521" s="2"/>
      <c r="J521" s="23"/>
      <c r="K521" s="6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1.25" hidden="false" customHeight="true" outlineLevel="0" collapsed="false">
      <c r="A522" s="2"/>
      <c r="B522" s="2"/>
      <c r="C522" s="31"/>
      <c r="D522" s="2"/>
      <c r="E522" s="2"/>
      <c r="F522" s="2"/>
      <c r="G522" s="2"/>
      <c r="H522" s="2"/>
      <c r="I522" s="2"/>
      <c r="J522" s="23"/>
      <c r="K522" s="6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1.25" hidden="false" customHeight="true" outlineLevel="0" collapsed="false">
      <c r="A523" s="2"/>
      <c r="B523" s="2"/>
      <c r="C523" s="31"/>
      <c r="D523" s="2"/>
      <c r="E523" s="2"/>
      <c r="F523" s="2"/>
      <c r="G523" s="2"/>
      <c r="H523" s="2"/>
      <c r="I523" s="2"/>
      <c r="J523" s="23"/>
      <c r="K523" s="6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1.25" hidden="false" customHeight="true" outlineLevel="0" collapsed="false">
      <c r="A524" s="2"/>
      <c r="B524" s="2"/>
      <c r="C524" s="31"/>
      <c r="D524" s="2"/>
      <c r="E524" s="2"/>
      <c r="F524" s="2"/>
      <c r="G524" s="2"/>
      <c r="H524" s="2"/>
      <c r="I524" s="2"/>
      <c r="J524" s="23"/>
      <c r="K524" s="6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1.25" hidden="false" customHeight="true" outlineLevel="0" collapsed="false">
      <c r="A525" s="2"/>
      <c r="B525" s="2"/>
      <c r="C525" s="31"/>
      <c r="D525" s="2"/>
      <c r="E525" s="2"/>
      <c r="F525" s="2"/>
      <c r="G525" s="2"/>
      <c r="H525" s="2"/>
      <c r="I525" s="2"/>
      <c r="J525" s="23"/>
      <c r="K525" s="6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1.25" hidden="false" customHeight="true" outlineLevel="0" collapsed="false">
      <c r="A526" s="2"/>
      <c r="B526" s="2"/>
      <c r="C526" s="31"/>
      <c r="D526" s="2"/>
      <c r="E526" s="2"/>
      <c r="F526" s="2"/>
      <c r="G526" s="2"/>
      <c r="H526" s="2"/>
      <c r="I526" s="2"/>
      <c r="J526" s="23"/>
      <c r="K526" s="6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1.25" hidden="false" customHeight="true" outlineLevel="0" collapsed="false">
      <c r="A527" s="2"/>
      <c r="B527" s="2"/>
      <c r="C527" s="31"/>
      <c r="D527" s="2"/>
      <c r="E527" s="2"/>
      <c r="F527" s="2"/>
      <c r="G527" s="2"/>
      <c r="H527" s="2"/>
      <c r="I527" s="2"/>
      <c r="J527" s="23"/>
      <c r="K527" s="6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1.25" hidden="false" customHeight="true" outlineLevel="0" collapsed="false">
      <c r="A528" s="2"/>
      <c r="B528" s="2"/>
      <c r="C528" s="31"/>
      <c r="D528" s="2"/>
      <c r="E528" s="2"/>
      <c r="F528" s="2"/>
      <c r="G528" s="2"/>
      <c r="H528" s="2"/>
      <c r="I528" s="2"/>
      <c r="J528" s="23"/>
      <c r="K528" s="6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1.25" hidden="false" customHeight="true" outlineLevel="0" collapsed="false">
      <c r="A529" s="2"/>
      <c r="B529" s="2"/>
      <c r="C529" s="31"/>
      <c r="D529" s="2"/>
      <c r="E529" s="2"/>
      <c r="F529" s="2"/>
      <c r="G529" s="2"/>
      <c r="H529" s="2"/>
      <c r="I529" s="2"/>
      <c r="J529" s="23"/>
      <c r="K529" s="6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1.25" hidden="false" customHeight="true" outlineLevel="0" collapsed="false">
      <c r="A530" s="2"/>
      <c r="B530" s="2"/>
      <c r="C530" s="31"/>
      <c r="D530" s="2"/>
      <c r="E530" s="2"/>
      <c r="F530" s="2"/>
      <c r="G530" s="2"/>
      <c r="H530" s="2"/>
      <c r="I530" s="2"/>
      <c r="J530" s="23"/>
      <c r="K530" s="6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1.25" hidden="false" customHeight="true" outlineLevel="0" collapsed="false">
      <c r="A531" s="2"/>
      <c r="B531" s="2"/>
      <c r="C531" s="31"/>
      <c r="D531" s="2"/>
      <c r="E531" s="2"/>
      <c r="F531" s="2"/>
      <c r="G531" s="2"/>
      <c r="H531" s="2"/>
      <c r="I531" s="2"/>
      <c r="J531" s="23"/>
      <c r="K531" s="6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1.25" hidden="false" customHeight="true" outlineLevel="0" collapsed="false">
      <c r="A532" s="2"/>
      <c r="B532" s="2"/>
      <c r="C532" s="31"/>
      <c r="D532" s="2"/>
      <c r="E532" s="2"/>
      <c r="F532" s="2"/>
      <c r="G532" s="2"/>
      <c r="H532" s="2"/>
      <c r="I532" s="2"/>
      <c r="J532" s="23"/>
      <c r="K532" s="6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1.25" hidden="false" customHeight="true" outlineLevel="0" collapsed="false">
      <c r="A533" s="2"/>
      <c r="B533" s="2"/>
      <c r="C533" s="31"/>
      <c r="D533" s="2"/>
      <c r="E533" s="2"/>
      <c r="F533" s="2"/>
      <c r="G533" s="2"/>
      <c r="H533" s="2"/>
      <c r="I533" s="2"/>
      <c r="J533" s="23"/>
      <c r="K533" s="6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1.25" hidden="false" customHeight="true" outlineLevel="0" collapsed="false">
      <c r="A534" s="2"/>
      <c r="B534" s="2"/>
      <c r="C534" s="31"/>
      <c r="D534" s="2"/>
      <c r="E534" s="2"/>
      <c r="F534" s="2"/>
      <c r="G534" s="2"/>
      <c r="H534" s="2"/>
      <c r="I534" s="2"/>
      <c r="J534" s="23"/>
      <c r="K534" s="6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1.25" hidden="false" customHeight="true" outlineLevel="0" collapsed="false">
      <c r="A535" s="2"/>
      <c r="B535" s="2"/>
      <c r="C535" s="31"/>
      <c r="D535" s="2"/>
      <c r="E535" s="2"/>
      <c r="F535" s="2"/>
      <c r="G535" s="2"/>
      <c r="H535" s="2"/>
      <c r="I535" s="2"/>
      <c r="J535" s="23"/>
      <c r="K535" s="6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1.25" hidden="false" customHeight="true" outlineLevel="0" collapsed="false">
      <c r="A536" s="2"/>
      <c r="B536" s="2"/>
      <c r="C536" s="31"/>
      <c r="D536" s="2"/>
      <c r="E536" s="2"/>
      <c r="F536" s="2"/>
      <c r="G536" s="2"/>
      <c r="H536" s="2"/>
      <c r="I536" s="2"/>
      <c r="J536" s="23"/>
      <c r="K536" s="6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1.25" hidden="false" customHeight="true" outlineLevel="0" collapsed="false">
      <c r="A537" s="2"/>
      <c r="B537" s="2"/>
      <c r="C537" s="31"/>
      <c r="D537" s="2"/>
      <c r="E537" s="2"/>
      <c r="F537" s="2"/>
      <c r="G537" s="2"/>
      <c r="H537" s="2"/>
      <c r="I537" s="2"/>
      <c r="J537" s="23"/>
      <c r="K537" s="6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1.25" hidden="false" customHeight="true" outlineLevel="0" collapsed="false">
      <c r="A538" s="2"/>
      <c r="B538" s="2"/>
      <c r="C538" s="31"/>
      <c r="D538" s="2"/>
      <c r="E538" s="2"/>
      <c r="F538" s="2"/>
      <c r="G538" s="2"/>
      <c r="H538" s="2"/>
      <c r="I538" s="2"/>
      <c r="J538" s="23"/>
      <c r="K538" s="6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1.25" hidden="false" customHeight="true" outlineLevel="0" collapsed="false">
      <c r="A539" s="2"/>
      <c r="B539" s="2"/>
      <c r="C539" s="31"/>
      <c r="D539" s="2"/>
      <c r="E539" s="2"/>
      <c r="F539" s="2"/>
      <c r="G539" s="2"/>
      <c r="H539" s="2"/>
      <c r="I539" s="2"/>
      <c r="J539" s="23"/>
      <c r="K539" s="6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1.25" hidden="false" customHeight="true" outlineLevel="0" collapsed="false">
      <c r="A540" s="2"/>
      <c r="B540" s="2"/>
      <c r="C540" s="31"/>
      <c r="D540" s="2"/>
      <c r="E540" s="2"/>
      <c r="F540" s="2"/>
      <c r="G540" s="2"/>
      <c r="H540" s="2"/>
      <c r="I540" s="2"/>
      <c r="J540" s="23"/>
      <c r="K540" s="6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1.25" hidden="false" customHeight="true" outlineLevel="0" collapsed="false">
      <c r="A541" s="2"/>
      <c r="B541" s="2"/>
      <c r="C541" s="31"/>
      <c r="D541" s="2"/>
      <c r="E541" s="2"/>
      <c r="F541" s="2"/>
      <c r="G541" s="2"/>
      <c r="H541" s="2"/>
      <c r="I541" s="2"/>
      <c r="J541" s="23"/>
      <c r="K541" s="6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1.25" hidden="false" customHeight="true" outlineLevel="0" collapsed="false">
      <c r="A542" s="2"/>
      <c r="B542" s="2"/>
      <c r="C542" s="31"/>
      <c r="D542" s="2"/>
      <c r="E542" s="2"/>
      <c r="F542" s="2"/>
      <c r="G542" s="2"/>
      <c r="H542" s="2"/>
      <c r="I542" s="2"/>
      <c r="J542" s="23"/>
      <c r="K542" s="6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1.25" hidden="false" customHeight="true" outlineLevel="0" collapsed="false">
      <c r="A543" s="2"/>
      <c r="B543" s="2"/>
      <c r="C543" s="31"/>
      <c r="D543" s="2"/>
      <c r="E543" s="2"/>
      <c r="F543" s="2"/>
      <c r="G543" s="2"/>
      <c r="H543" s="2"/>
      <c r="I543" s="2"/>
      <c r="J543" s="23"/>
      <c r="K543" s="6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1.25" hidden="false" customHeight="true" outlineLevel="0" collapsed="false">
      <c r="A544" s="2"/>
      <c r="B544" s="2"/>
      <c r="C544" s="31"/>
      <c r="D544" s="2"/>
      <c r="E544" s="2"/>
      <c r="F544" s="2"/>
      <c r="G544" s="2"/>
      <c r="H544" s="2"/>
      <c r="I544" s="2"/>
      <c r="J544" s="23"/>
      <c r="K544" s="6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1.25" hidden="false" customHeight="true" outlineLevel="0" collapsed="false">
      <c r="A545" s="2"/>
      <c r="B545" s="2"/>
      <c r="C545" s="31"/>
      <c r="D545" s="2"/>
      <c r="E545" s="2"/>
      <c r="F545" s="2"/>
      <c r="G545" s="2"/>
      <c r="H545" s="2"/>
      <c r="I545" s="2"/>
      <c r="J545" s="23"/>
      <c r="K545" s="6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1.25" hidden="false" customHeight="true" outlineLevel="0" collapsed="false">
      <c r="A546" s="2"/>
      <c r="B546" s="2"/>
      <c r="C546" s="31"/>
      <c r="D546" s="2"/>
      <c r="E546" s="2"/>
      <c r="F546" s="2"/>
      <c r="G546" s="2"/>
      <c r="H546" s="2"/>
      <c r="I546" s="2"/>
      <c r="J546" s="23"/>
      <c r="K546" s="6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1.25" hidden="false" customHeight="true" outlineLevel="0" collapsed="false">
      <c r="A547" s="2"/>
      <c r="B547" s="2"/>
      <c r="C547" s="31"/>
      <c r="D547" s="2"/>
      <c r="E547" s="2"/>
      <c r="F547" s="2"/>
      <c r="G547" s="2"/>
      <c r="H547" s="2"/>
      <c r="I547" s="2"/>
      <c r="J547" s="23"/>
      <c r="K547" s="6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1.25" hidden="false" customHeight="true" outlineLevel="0" collapsed="false">
      <c r="A548" s="2"/>
      <c r="B548" s="2"/>
      <c r="C548" s="31"/>
      <c r="D548" s="2"/>
      <c r="E548" s="2"/>
      <c r="F548" s="2"/>
      <c r="G548" s="2"/>
      <c r="H548" s="2"/>
      <c r="I548" s="2"/>
      <c r="J548" s="23"/>
      <c r="K548" s="6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1.25" hidden="false" customHeight="true" outlineLevel="0" collapsed="false">
      <c r="A549" s="2"/>
      <c r="B549" s="2"/>
      <c r="C549" s="31"/>
      <c r="D549" s="2"/>
      <c r="E549" s="2"/>
      <c r="F549" s="2"/>
      <c r="G549" s="2"/>
      <c r="H549" s="2"/>
      <c r="I549" s="2"/>
      <c r="J549" s="23"/>
      <c r="K549" s="6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1.25" hidden="false" customHeight="true" outlineLevel="0" collapsed="false">
      <c r="A550" s="2"/>
      <c r="B550" s="2"/>
      <c r="C550" s="31"/>
      <c r="D550" s="2"/>
      <c r="E550" s="2"/>
      <c r="F550" s="2"/>
      <c r="G550" s="2"/>
      <c r="H550" s="2"/>
      <c r="I550" s="2"/>
      <c r="J550" s="23"/>
      <c r="K550" s="6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1.25" hidden="false" customHeight="true" outlineLevel="0" collapsed="false">
      <c r="A551" s="2"/>
      <c r="B551" s="2"/>
      <c r="C551" s="31"/>
      <c r="D551" s="2"/>
      <c r="E551" s="2"/>
      <c r="F551" s="2"/>
      <c r="G551" s="2"/>
      <c r="H551" s="2"/>
      <c r="I551" s="2"/>
      <c r="J551" s="23"/>
      <c r="K551" s="6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1.25" hidden="false" customHeight="true" outlineLevel="0" collapsed="false">
      <c r="A552" s="2"/>
      <c r="B552" s="2"/>
      <c r="C552" s="31"/>
      <c r="D552" s="2"/>
      <c r="E552" s="2"/>
      <c r="F552" s="2"/>
      <c r="G552" s="2"/>
      <c r="H552" s="2"/>
      <c r="I552" s="2"/>
      <c r="J552" s="23"/>
      <c r="K552" s="6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1.25" hidden="false" customHeight="true" outlineLevel="0" collapsed="false">
      <c r="A553" s="2"/>
      <c r="B553" s="2"/>
      <c r="C553" s="31"/>
      <c r="D553" s="2"/>
      <c r="E553" s="2"/>
      <c r="F553" s="2"/>
      <c r="G553" s="2"/>
      <c r="H553" s="2"/>
      <c r="I553" s="2"/>
      <c r="J553" s="23"/>
      <c r="K553" s="6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1.25" hidden="false" customHeight="true" outlineLevel="0" collapsed="false">
      <c r="A554" s="2"/>
      <c r="B554" s="2"/>
      <c r="C554" s="31"/>
      <c r="D554" s="2"/>
      <c r="E554" s="2"/>
      <c r="F554" s="2"/>
      <c r="G554" s="2"/>
      <c r="H554" s="2"/>
      <c r="I554" s="2"/>
      <c r="J554" s="23"/>
      <c r="K554" s="6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1.25" hidden="false" customHeight="true" outlineLevel="0" collapsed="false">
      <c r="A555" s="2"/>
      <c r="B555" s="2"/>
      <c r="C555" s="31"/>
      <c r="D555" s="2"/>
      <c r="E555" s="2"/>
      <c r="F555" s="2"/>
      <c r="G555" s="2"/>
      <c r="H555" s="2"/>
      <c r="I555" s="2"/>
      <c r="J555" s="23"/>
      <c r="K555" s="6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1.25" hidden="false" customHeight="true" outlineLevel="0" collapsed="false">
      <c r="A556" s="2"/>
      <c r="B556" s="2"/>
      <c r="C556" s="31"/>
      <c r="D556" s="2"/>
      <c r="E556" s="2"/>
      <c r="F556" s="2"/>
      <c r="G556" s="2"/>
      <c r="H556" s="2"/>
      <c r="I556" s="2"/>
      <c r="J556" s="23"/>
      <c r="K556" s="6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1.25" hidden="false" customHeight="true" outlineLevel="0" collapsed="false">
      <c r="A557" s="2"/>
      <c r="B557" s="2"/>
      <c r="C557" s="31"/>
      <c r="D557" s="2"/>
      <c r="E557" s="2"/>
      <c r="F557" s="2"/>
      <c r="G557" s="2"/>
      <c r="H557" s="2"/>
      <c r="I557" s="2"/>
      <c r="J557" s="23"/>
      <c r="K557" s="6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1.25" hidden="false" customHeight="true" outlineLevel="0" collapsed="false">
      <c r="A558" s="2"/>
      <c r="B558" s="2"/>
      <c r="C558" s="31"/>
      <c r="D558" s="2"/>
      <c r="E558" s="2"/>
      <c r="F558" s="2"/>
      <c r="G558" s="2"/>
      <c r="H558" s="2"/>
      <c r="I558" s="2"/>
      <c r="J558" s="23"/>
      <c r="K558" s="6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1.25" hidden="false" customHeight="true" outlineLevel="0" collapsed="false">
      <c r="A559" s="2"/>
      <c r="B559" s="2"/>
      <c r="C559" s="31"/>
      <c r="D559" s="2"/>
      <c r="E559" s="2"/>
      <c r="F559" s="2"/>
      <c r="G559" s="2"/>
      <c r="H559" s="2"/>
      <c r="I559" s="2"/>
      <c r="J559" s="23"/>
      <c r="K559" s="6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1.25" hidden="false" customHeight="true" outlineLevel="0" collapsed="false">
      <c r="A560" s="2"/>
      <c r="B560" s="2"/>
      <c r="C560" s="31"/>
      <c r="D560" s="2"/>
      <c r="E560" s="2"/>
      <c r="F560" s="2"/>
      <c r="G560" s="2"/>
      <c r="H560" s="2"/>
      <c r="I560" s="2"/>
      <c r="J560" s="23"/>
      <c r="K560" s="6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1.25" hidden="false" customHeight="true" outlineLevel="0" collapsed="false">
      <c r="A561" s="2"/>
      <c r="B561" s="2"/>
      <c r="C561" s="31"/>
      <c r="D561" s="2"/>
      <c r="E561" s="2"/>
      <c r="F561" s="2"/>
      <c r="G561" s="2"/>
      <c r="H561" s="2"/>
      <c r="I561" s="2"/>
      <c r="J561" s="23"/>
      <c r="K561" s="6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1.25" hidden="false" customHeight="true" outlineLevel="0" collapsed="false">
      <c r="A562" s="2"/>
      <c r="B562" s="2"/>
      <c r="C562" s="31"/>
      <c r="D562" s="2"/>
      <c r="E562" s="2"/>
      <c r="F562" s="2"/>
      <c r="G562" s="2"/>
      <c r="H562" s="2"/>
      <c r="I562" s="2"/>
      <c r="J562" s="23"/>
      <c r="K562" s="6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1.25" hidden="false" customHeight="true" outlineLevel="0" collapsed="false">
      <c r="A563" s="2"/>
      <c r="B563" s="2"/>
      <c r="C563" s="31"/>
      <c r="D563" s="2"/>
      <c r="E563" s="2"/>
      <c r="F563" s="2"/>
      <c r="G563" s="2"/>
      <c r="H563" s="2"/>
      <c r="I563" s="2"/>
      <c r="J563" s="23"/>
      <c r="K563" s="6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1.25" hidden="false" customHeight="true" outlineLevel="0" collapsed="false">
      <c r="A564" s="2"/>
      <c r="B564" s="2"/>
      <c r="C564" s="31"/>
      <c r="D564" s="2"/>
      <c r="E564" s="2"/>
      <c r="F564" s="2"/>
      <c r="G564" s="2"/>
      <c r="H564" s="2"/>
      <c r="I564" s="2"/>
      <c r="J564" s="23"/>
      <c r="K564" s="6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1.25" hidden="false" customHeight="true" outlineLevel="0" collapsed="false">
      <c r="A565" s="2"/>
      <c r="B565" s="2"/>
      <c r="C565" s="31"/>
      <c r="D565" s="2"/>
      <c r="E565" s="2"/>
      <c r="F565" s="2"/>
      <c r="G565" s="2"/>
      <c r="H565" s="2"/>
      <c r="I565" s="2"/>
      <c r="J565" s="23"/>
      <c r="K565" s="6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1.25" hidden="false" customHeight="true" outlineLevel="0" collapsed="false">
      <c r="A566" s="2"/>
      <c r="B566" s="2"/>
      <c r="C566" s="31"/>
      <c r="D566" s="2"/>
      <c r="E566" s="2"/>
      <c r="F566" s="2"/>
      <c r="G566" s="2"/>
      <c r="H566" s="2"/>
      <c r="I566" s="2"/>
      <c r="J566" s="23"/>
      <c r="K566" s="6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1.25" hidden="false" customHeight="true" outlineLevel="0" collapsed="false">
      <c r="A567" s="2"/>
      <c r="B567" s="2"/>
      <c r="C567" s="31"/>
      <c r="D567" s="2"/>
      <c r="E567" s="2"/>
      <c r="F567" s="2"/>
      <c r="G567" s="2"/>
      <c r="H567" s="2"/>
      <c r="I567" s="2"/>
      <c r="J567" s="23"/>
      <c r="K567" s="6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1.25" hidden="false" customHeight="true" outlineLevel="0" collapsed="false">
      <c r="A568" s="2"/>
      <c r="B568" s="2"/>
      <c r="C568" s="31"/>
      <c r="D568" s="2"/>
      <c r="E568" s="2"/>
      <c r="F568" s="2"/>
      <c r="G568" s="2"/>
      <c r="H568" s="2"/>
      <c r="I568" s="2"/>
      <c r="J568" s="23"/>
      <c r="K568" s="6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1.25" hidden="false" customHeight="true" outlineLevel="0" collapsed="false">
      <c r="A569" s="2"/>
      <c r="B569" s="2"/>
      <c r="C569" s="31"/>
      <c r="D569" s="2"/>
      <c r="E569" s="2"/>
      <c r="F569" s="2"/>
      <c r="G569" s="2"/>
      <c r="H569" s="2"/>
      <c r="I569" s="2"/>
      <c r="J569" s="23"/>
      <c r="K569" s="6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1.25" hidden="false" customHeight="true" outlineLevel="0" collapsed="false">
      <c r="A570" s="2"/>
      <c r="B570" s="2"/>
      <c r="C570" s="31"/>
      <c r="D570" s="2"/>
      <c r="E570" s="2"/>
      <c r="F570" s="2"/>
      <c r="G570" s="2"/>
      <c r="H570" s="2"/>
      <c r="I570" s="2"/>
      <c r="J570" s="23"/>
      <c r="K570" s="6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1.25" hidden="false" customHeight="true" outlineLevel="0" collapsed="false">
      <c r="A571" s="2"/>
      <c r="B571" s="2"/>
      <c r="C571" s="31"/>
      <c r="D571" s="2"/>
      <c r="E571" s="2"/>
      <c r="F571" s="2"/>
      <c r="G571" s="2"/>
      <c r="H571" s="2"/>
      <c r="I571" s="2"/>
      <c r="J571" s="23"/>
      <c r="K571" s="6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1.25" hidden="false" customHeight="true" outlineLevel="0" collapsed="false">
      <c r="A572" s="2"/>
      <c r="B572" s="2"/>
      <c r="C572" s="31"/>
      <c r="D572" s="2"/>
      <c r="E572" s="2"/>
      <c r="F572" s="2"/>
      <c r="G572" s="2"/>
      <c r="H572" s="2"/>
      <c r="I572" s="2"/>
      <c r="J572" s="23"/>
      <c r="K572" s="6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1.25" hidden="false" customHeight="true" outlineLevel="0" collapsed="false">
      <c r="A573" s="2"/>
      <c r="B573" s="2"/>
      <c r="C573" s="31"/>
      <c r="D573" s="2"/>
      <c r="E573" s="2"/>
      <c r="F573" s="2"/>
      <c r="G573" s="2"/>
      <c r="H573" s="2"/>
      <c r="I573" s="2"/>
      <c r="J573" s="23"/>
      <c r="K573" s="6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1.25" hidden="false" customHeight="true" outlineLevel="0" collapsed="false">
      <c r="A574" s="2"/>
      <c r="B574" s="2"/>
      <c r="C574" s="31"/>
      <c r="D574" s="2"/>
      <c r="E574" s="2"/>
      <c r="F574" s="2"/>
      <c r="G574" s="2"/>
      <c r="H574" s="2"/>
      <c r="I574" s="2"/>
      <c r="J574" s="23"/>
      <c r="K574" s="6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1.25" hidden="false" customHeight="true" outlineLevel="0" collapsed="false">
      <c r="A575" s="2"/>
      <c r="B575" s="2"/>
      <c r="C575" s="31"/>
      <c r="D575" s="2"/>
      <c r="E575" s="2"/>
      <c r="F575" s="2"/>
      <c r="G575" s="2"/>
      <c r="H575" s="2"/>
      <c r="I575" s="2"/>
      <c r="J575" s="23"/>
      <c r="K575" s="6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1.25" hidden="false" customHeight="true" outlineLevel="0" collapsed="false">
      <c r="A576" s="2"/>
      <c r="B576" s="2"/>
      <c r="C576" s="31"/>
      <c r="D576" s="2"/>
      <c r="E576" s="2"/>
      <c r="F576" s="2"/>
      <c r="G576" s="2"/>
      <c r="H576" s="2"/>
      <c r="I576" s="2"/>
      <c r="J576" s="23"/>
      <c r="K576" s="6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1.25" hidden="false" customHeight="true" outlineLevel="0" collapsed="false">
      <c r="A577" s="2"/>
      <c r="B577" s="2"/>
      <c r="C577" s="31"/>
      <c r="D577" s="2"/>
      <c r="E577" s="2"/>
      <c r="F577" s="2"/>
      <c r="G577" s="2"/>
      <c r="H577" s="2"/>
      <c r="I577" s="2"/>
      <c r="J577" s="23"/>
      <c r="K577" s="6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1.25" hidden="false" customHeight="true" outlineLevel="0" collapsed="false">
      <c r="A578" s="2"/>
      <c r="B578" s="2"/>
      <c r="C578" s="31"/>
      <c r="D578" s="2"/>
      <c r="E578" s="2"/>
      <c r="F578" s="2"/>
      <c r="G578" s="2"/>
      <c r="H578" s="2"/>
      <c r="I578" s="2"/>
      <c r="J578" s="23"/>
      <c r="K578" s="6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1.25" hidden="false" customHeight="true" outlineLevel="0" collapsed="false">
      <c r="A579" s="2"/>
      <c r="B579" s="2"/>
      <c r="C579" s="31"/>
      <c r="D579" s="2"/>
      <c r="E579" s="2"/>
      <c r="F579" s="2"/>
      <c r="G579" s="2"/>
      <c r="H579" s="2"/>
      <c r="I579" s="2"/>
      <c r="J579" s="23"/>
      <c r="K579" s="6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1.25" hidden="false" customHeight="true" outlineLevel="0" collapsed="false">
      <c r="A580" s="2"/>
      <c r="B580" s="2"/>
      <c r="C580" s="31"/>
      <c r="D580" s="2"/>
      <c r="E580" s="2"/>
      <c r="F580" s="2"/>
      <c r="G580" s="2"/>
      <c r="H580" s="2"/>
      <c r="I580" s="2"/>
      <c r="J580" s="23"/>
      <c r="K580" s="6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1.25" hidden="false" customHeight="true" outlineLevel="0" collapsed="false">
      <c r="A581" s="2"/>
      <c r="B581" s="2"/>
      <c r="C581" s="31"/>
      <c r="D581" s="2"/>
      <c r="E581" s="2"/>
      <c r="F581" s="2"/>
      <c r="G581" s="2"/>
      <c r="H581" s="2"/>
      <c r="I581" s="2"/>
      <c r="J581" s="23"/>
      <c r="K581" s="6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1.25" hidden="false" customHeight="true" outlineLevel="0" collapsed="false">
      <c r="A582" s="2"/>
      <c r="B582" s="2"/>
      <c r="C582" s="31"/>
      <c r="D582" s="2"/>
      <c r="E582" s="2"/>
      <c r="F582" s="2"/>
      <c r="G582" s="2"/>
      <c r="H582" s="2"/>
      <c r="I582" s="2"/>
      <c r="J582" s="23"/>
      <c r="K582" s="6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1.25" hidden="false" customHeight="true" outlineLevel="0" collapsed="false">
      <c r="A583" s="2"/>
      <c r="B583" s="2"/>
      <c r="C583" s="31"/>
      <c r="D583" s="2"/>
      <c r="E583" s="2"/>
      <c r="F583" s="2"/>
      <c r="G583" s="2"/>
      <c r="H583" s="2"/>
      <c r="I583" s="2"/>
      <c r="J583" s="23"/>
      <c r="K583" s="6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1.25" hidden="false" customHeight="true" outlineLevel="0" collapsed="false">
      <c r="A584" s="2"/>
      <c r="B584" s="2"/>
      <c r="C584" s="31"/>
      <c r="D584" s="2"/>
      <c r="E584" s="2"/>
      <c r="F584" s="2"/>
      <c r="G584" s="2"/>
      <c r="H584" s="2"/>
      <c r="I584" s="2"/>
      <c r="J584" s="23"/>
      <c r="K584" s="6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1.25" hidden="false" customHeight="true" outlineLevel="0" collapsed="false">
      <c r="A585" s="2"/>
      <c r="B585" s="2"/>
      <c r="C585" s="31"/>
      <c r="D585" s="2"/>
      <c r="E585" s="2"/>
      <c r="F585" s="2"/>
      <c r="G585" s="2"/>
      <c r="H585" s="2"/>
      <c r="I585" s="2"/>
      <c r="J585" s="23"/>
      <c r="K585" s="6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1.25" hidden="false" customHeight="true" outlineLevel="0" collapsed="false">
      <c r="A586" s="2"/>
      <c r="B586" s="2"/>
      <c r="C586" s="31"/>
      <c r="D586" s="2"/>
      <c r="E586" s="2"/>
      <c r="F586" s="2"/>
      <c r="G586" s="2"/>
      <c r="H586" s="2"/>
      <c r="I586" s="2"/>
      <c r="J586" s="23"/>
      <c r="K586" s="6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1.25" hidden="false" customHeight="true" outlineLevel="0" collapsed="false">
      <c r="A587" s="2"/>
      <c r="B587" s="2"/>
      <c r="C587" s="31"/>
      <c r="D587" s="2"/>
      <c r="E587" s="2"/>
      <c r="F587" s="2"/>
      <c r="G587" s="2"/>
      <c r="H587" s="2"/>
      <c r="I587" s="2"/>
      <c r="J587" s="23"/>
      <c r="K587" s="6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1.25" hidden="false" customHeight="true" outlineLevel="0" collapsed="false">
      <c r="A588" s="2"/>
      <c r="B588" s="2"/>
      <c r="C588" s="31"/>
      <c r="D588" s="2"/>
      <c r="E588" s="2"/>
      <c r="F588" s="2"/>
      <c r="G588" s="2"/>
      <c r="H588" s="2"/>
      <c r="I588" s="2"/>
      <c r="J588" s="23"/>
      <c r="K588" s="6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1.25" hidden="false" customHeight="true" outlineLevel="0" collapsed="false">
      <c r="A589" s="2"/>
      <c r="B589" s="2"/>
      <c r="C589" s="31"/>
      <c r="D589" s="2"/>
      <c r="E589" s="2"/>
      <c r="F589" s="2"/>
      <c r="G589" s="2"/>
      <c r="H589" s="2"/>
      <c r="I589" s="2"/>
      <c r="J589" s="23"/>
      <c r="K589" s="6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1.25" hidden="false" customHeight="true" outlineLevel="0" collapsed="false">
      <c r="A590" s="2"/>
      <c r="B590" s="2"/>
      <c r="C590" s="31"/>
      <c r="D590" s="2"/>
      <c r="E590" s="2"/>
      <c r="F590" s="2"/>
      <c r="G590" s="2"/>
      <c r="H590" s="2"/>
      <c r="I590" s="2"/>
      <c r="J590" s="23"/>
      <c r="K590" s="6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1.25" hidden="false" customHeight="true" outlineLevel="0" collapsed="false">
      <c r="A591" s="2"/>
      <c r="B591" s="2"/>
      <c r="C591" s="31"/>
      <c r="D591" s="2"/>
      <c r="E591" s="2"/>
      <c r="F591" s="2"/>
      <c r="G591" s="2"/>
      <c r="H591" s="2"/>
      <c r="I591" s="2"/>
      <c r="J591" s="23"/>
      <c r="K591" s="6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1.25" hidden="false" customHeight="true" outlineLevel="0" collapsed="false">
      <c r="A592" s="2"/>
      <c r="B592" s="2"/>
      <c r="C592" s="31"/>
      <c r="D592" s="2"/>
      <c r="E592" s="2"/>
      <c r="F592" s="2"/>
      <c r="G592" s="2"/>
      <c r="H592" s="2"/>
      <c r="I592" s="2"/>
      <c r="J592" s="23"/>
      <c r="K592" s="6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1.25" hidden="false" customHeight="true" outlineLevel="0" collapsed="false">
      <c r="A593" s="2"/>
      <c r="B593" s="2"/>
      <c r="C593" s="31"/>
      <c r="D593" s="2"/>
      <c r="E593" s="2"/>
      <c r="F593" s="2"/>
      <c r="G593" s="2"/>
      <c r="H593" s="2"/>
      <c r="I593" s="2"/>
      <c r="J593" s="23"/>
      <c r="K593" s="6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1.25" hidden="false" customHeight="true" outlineLevel="0" collapsed="false">
      <c r="A594" s="2"/>
      <c r="B594" s="2"/>
      <c r="C594" s="31"/>
      <c r="D594" s="2"/>
      <c r="E594" s="2"/>
      <c r="F594" s="2"/>
      <c r="G594" s="2"/>
      <c r="H594" s="2"/>
      <c r="I594" s="2"/>
      <c r="J594" s="23"/>
      <c r="K594" s="6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1.25" hidden="false" customHeight="true" outlineLevel="0" collapsed="false">
      <c r="A595" s="2"/>
      <c r="B595" s="2"/>
      <c r="C595" s="31"/>
      <c r="D595" s="2"/>
      <c r="E595" s="2"/>
      <c r="F595" s="2"/>
      <c r="G595" s="2"/>
      <c r="H595" s="2"/>
      <c r="I595" s="2"/>
      <c r="J595" s="23"/>
      <c r="K595" s="6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1.25" hidden="false" customHeight="true" outlineLevel="0" collapsed="false">
      <c r="A596" s="2"/>
      <c r="B596" s="2"/>
      <c r="C596" s="31"/>
      <c r="D596" s="2"/>
      <c r="E596" s="2"/>
      <c r="F596" s="2"/>
      <c r="G596" s="2"/>
      <c r="H596" s="2"/>
      <c r="I596" s="2"/>
      <c r="J596" s="23"/>
      <c r="K596" s="6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1.25" hidden="false" customHeight="true" outlineLevel="0" collapsed="false">
      <c r="A597" s="2"/>
      <c r="B597" s="2"/>
      <c r="C597" s="31"/>
      <c r="D597" s="2"/>
      <c r="E597" s="2"/>
      <c r="F597" s="2"/>
      <c r="G597" s="2"/>
      <c r="H597" s="2"/>
      <c r="I597" s="2"/>
      <c r="J597" s="23"/>
      <c r="K597" s="6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1.25" hidden="false" customHeight="true" outlineLevel="0" collapsed="false">
      <c r="A598" s="2"/>
      <c r="B598" s="2"/>
      <c r="C598" s="31"/>
      <c r="D598" s="2"/>
      <c r="E598" s="2"/>
      <c r="F598" s="2"/>
      <c r="G598" s="2"/>
      <c r="H598" s="2"/>
      <c r="I598" s="2"/>
      <c r="J598" s="23"/>
      <c r="K598" s="6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1.25" hidden="false" customHeight="true" outlineLevel="0" collapsed="false">
      <c r="A599" s="2"/>
      <c r="B599" s="2"/>
      <c r="C599" s="31"/>
      <c r="D599" s="2"/>
      <c r="E599" s="2"/>
      <c r="F599" s="2"/>
      <c r="G599" s="2"/>
      <c r="H599" s="2"/>
      <c r="I599" s="2"/>
      <c r="J599" s="23"/>
      <c r="K599" s="6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1.25" hidden="false" customHeight="true" outlineLevel="0" collapsed="false">
      <c r="A600" s="2"/>
      <c r="B600" s="2"/>
      <c r="C600" s="31"/>
      <c r="D600" s="2"/>
      <c r="E600" s="2"/>
      <c r="F600" s="2"/>
      <c r="G600" s="2"/>
      <c r="H600" s="2"/>
      <c r="I600" s="2"/>
      <c r="J600" s="23"/>
      <c r="K600" s="6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1.25" hidden="false" customHeight="true" outlineLevel="0" collapsed="false">
      <c r="A601" s="2"/>
      <c r="B601" s="2"/>
      <c r="C601" s="31"/>
      <c r="D601" s="2"/>
      <c r="E601" s="2"/>
      <c r="F601" s="2"/>
      <c r="G601" s="2"/>
      <c r="H601" s="2"/>
      <c r="I601" s="2"/>
      <c r="J601" s="23"/>
      <c r="K601" s="6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1.25" hidden="false" customHeight="true" outlineLevel="0" collapsed="false">
      <c r="A602" s="2"/>
      <c r="B602" s="2"/>
      <c r="C602" s="31"/>
      <c r="D602" s="2"/>
      <c r="E602" s="2"/>
      <c r="F602" s="2"/>
      <c r="G602" s="2"/>
      <c r="H602" s="2"/>
      <c r="I602" s="2"/>
      <c r="J602" s="23"/>
      <c r="K602" s="6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1.25" hidden="false" customHeight="true" outlineLevel="0" collapsed="false">
      <c r="A603" s="2"/>
      <c r="B603" s="2"/>
      <c r="C603" s="31"/>
      <c r="D603" s="2"/>
      <c r="E603" s="2"/>
      <c r="F603" s="2"/>
      <c r="G603" s="2"/>
      <c r="H603" s="2"/>
      <c r="I603" s="2"/>
      <c r="J603" s="23"/>
      <c r="K603" s="6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1.25" hidden="false" customHeight="true" outlineLevel="0" collapsed="false">
      <c r="A604" s="2"/>
      <c r="B604" s="2"/>
      <c r="C604" s="31"/>
      <c r="D604" s="2"/>
      <c r="E604" s="2"/>
      <c r="F604" s="2"/>
      <c r="G604" s="2"/>
      <c r="H604" s="2"/>
      <c r="I604" s="2"/>
      <c r="J604" s="23"/>
      <c r="K604" s="6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1.25" hidden="false" customHeight="true" outlineLevel="0" collapsed="false">
      <c r="A605" s="2"/>
      <c r="B605" s="2"/>
      <c r="C605" s="31"/>
      <c r="D605" s="2"/>
      <c r="E605" s="2"/>
      <c r="F605" s="2"/>
      <c r="G605" s="2"/>
      <c r="H605" s="2"/>
      <c r="I605" s="2"/>
      <c r="J605" s="23"/>
      <c r="K605" s="6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1.25" hidden="false" customHeight="true" outlineLevel="0" collapsed="false">
      <c r="A606" s="2"/>
      <c r="B606" s="2"/>
      <c r="C606" s="31"/>
      <c r="D606" s="2"/>
      <c r="E606" s="2"/>
      <c r="F606" s="2"/>
      <c r="G606" s="2"/>
      <c r="H606" s="2"/>
      <c r="I606" s="2"/>
      <c r="J606" s="23"/>
      <c r="K606" s="6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1.25" hidden="false" customHeight="true" outlineLevel="0" collapsed="false">
      <c r="A607" s="2"/>
      <c r="B607" s="2"/>
      <c r="C607" s="31"/>
      <c r="D607" s="2"/>
      <c r="E607" s="2"/>
      <c r="F607" s="2"/>
      <c r="G607" s="2"/>
      <c r="H607" s="2"/>
      <c r="I607" s="2"/>
      <c r="J607" s="23"/>
      <c r="K607" s="6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1.25" hidden="false" customHeight="true" outlineLevel="0" collapsed="false">
      <c r="A608" s="2"/>
      <c r="B608" s="2"/>
      <c r="C608" s="31"/>
      <c r="D608" s="2"/>
      <c r="E608" s="2"/>
      <c r="F608" s="2"/>
      <c r="G608" s="2"/>
      <c r="H608" s="2"/>
      <c r="I608" s="2"/>
      <c r="J608" s="23"/>
      <c r="K608" s="6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1.25" hidden="false" customHeight="true" outlineLevel="0" collapsed="false">
      <c r="A609" s="2"/>
      <c r="B609" s="2"/>
      <c r="C609" s="31"/>
      <c r="D609" s="2"/>
      <c r="E609" s="2"/>
      <c r="F609" s="2"/>
      <c r="G609" s="2"/>
      <c r="H609" s="2"/>
      <c r="I609" s="2"/>
      <c r="J609" s="23"/>
      <c r="K609" s="6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1.25" hidden="false" customHeight="true" outlineLevel="0" collapsed="false">
      <c r="A610" s="2"/>
      <c r="B610" s="2"/>
      <c r="C610" s="31"/>
      <c r="D610" s="2"/>
      <c r="E610" s="2"/>
      <c r="F610" s="2"/>
      <c r="G610" s="2"/>
      <c r="H610" s="2"/>
      <c r="I610" s="2"/>
      <c r="J610" s="23"/>
      <c r="K610" s="6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1.25" hidden="false" customHeight="true" outlineLevel="0" collapsed="false">
      <c r="A611" s="2"/>
      <c r="B611" s="2"/>
      <c r="C611" s="31"/>
      <c r="D611" s="2"/>
      <c r="E611" s="2"/>
      <c r="F611" s="2"/>
      <c r="G611" s="2"/>
      <c r="H611" s="2"/>
      <c r="I611" s="2"/>
      <c r="J611" s="23"/>
      <c r="K611" s="6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1.25" hidden="false" customHeight="true" outlineLevel="0" collapsed="false">
      <c r="A612" s="2"/>
      <c r="B612" s="2"/>
      <c r="C612" s="31"/>
      <c r="D612" s="2"/>
      <c r="E612" s="2"/>
      <c r="F612" s="2"/>
      <c r="G612" s="2"/>
      <c r="H612" s="2"/>
      <c r="I612" s="2"/>
      <c r="J612" s="23"/>
      <c r="K612" s="6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1.25" hidden="false" customHeight="true" outlineLevel="0" collapsed="false">
      <c r="A613" s="2"/>
      <c r="B613" s="2"/>
      <c r="C613" s="31"/>
      <c r="D613" s="2"/>
      <c r="E613" s="2"/>
      <c r="F613" s="2"/>
      <c r="G613" s="2"/>
      <c r="H613" s="2"/>
      <c r="I613" s="2"/>
      <c r="J613" s="23"/>
      <c r="K613" s="6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1.25" hidden="false" customHeight="true" outlineLevel="0" collapsed="false">
      <c r="A614" s="2"/>
      <c r="B614" s="2"/>
      <c r="C614" s="31"/>
      <c r="D614" s="2"/>
      <c r="E614" s="2"/>
      <c r="F614" s="2"/>
      <c r="G614" s="2"/>
      <c r="H614" s="2"/>
      <c r="I614" s="2"/>
      <c r="J614" s="23"/>
      <c r="K614" s="6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1.25" hidden="false" customHeight="true" outlineLevel="0" collapsed="false">
      <c r="A615" s="2"/>
      <c r="B615" s="2"/>
      <c r="C615" s="31"/>
      <c r="D615" s="2"/>
      <c r="E615" s="2"/>
      <c r="F615" s="2"/>
      <c r="G615" s="2"/>
      <c r="H615" s="2"/>
      <c r="I615" s="2"/>
      <c r="J615" s="23"/>
      <c r="K615" s="6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1.25" hidden="false" customHeight="true" outlineLevel="0" collapsed="false">
      <c r="A616" s="2"/>
      <c r="B616" s="2"/>
      <c r="C616" s="31"/>
      <c r="D616" s="2"/>
      <c r="E616" s="2"/>
      <c r="F616" s="2"/>
      <c r="G616" s="2"/>
      <c r="H616" s="2"/>
      <c r="I616" s="2"/>
      <c r="J616" s="23"/>
      <c r="K616" s="6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1.25" hidden="false" customHeight="true" outlineLevel="0" collapsed="false">
      <c r="A617" s="2"/>
      <c r="B617" s="2"/>
      <c r="C617" s="31"/>
      <c r="D617" s="2"/>
      <c r="E617" s="2"/>
      <c r="F617" s="2"/>
      <c r="G617" s="2"/>
      <c r="H617" s="2"/>
      <c r="I617" s="2"/>
      <c r="J617" s="23"/>
      <c r="K617" s="6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1.25" hidden="false" customHeight="true" outlineLevel="0" collapsed="false">
      <c r="A618" s="2"/>
      <c r="B618" s="2"/>
      <c r="C618" s="31"/>
      <c r="D618" s="2"/>
      <c r="E618" s="2"/>
      <c r="F618" s="2"/>
      <c r="G618" s="2"/>
      <c r="H618" s="2"/>
      <c r="I618" s="2"/>
      <c r="J618" s="23"/>
      <c r="K618" s="6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1.25" hidden="false" customHeight="true" outlineLevel="0" collapsed="false">
      <c r="A619" s="2"/>
      <c r="B619" s="2"/>
      <c r="C619" s="31"/>
      <c r="D619" s="2"/>
      <c r="E619" s="2"/>
      <c r="F619" s="2"/>
      <c r="G619" s="2"/>
      <c r="H619" s="2"/>
      <c r="I619" s="2"/>
      <c r="J619" s="23"/>
      <c r="K619" s="6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1.25" hidden="false" customHeight="true" outlineLevel="0" collapsed="false">
      <c r="A620" s="2"/>
      <c r="B620" s="2"/>
      <c r="C620" s="31"/>
      <c r="D620" s="2"/>
      <c r="E620" s="2"/>
      <c r="F620" s="2"/>
      <c r="G620" s="2"/>
      <c r="H620" s="2"/>
      <c r="I620" s="2"/>
      <c r="J620" s="23"/>
      <c r="K620" s="6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1.25" hidden="false" customHeight="true" outlineLevel="0" collapsed="false">
      <c r="A621" s="2"/>
      <c r="B621" s="2"/>
      <c r="C621" s="31"/>
      <c r="D621" s="2"/>
      <c r="E621" s="2"/>
      <c r="F621" s="2"/>
      <c r="G621" s="2"/>
      <c r="H621" s="2"/>
      <c r="I621" s="2"/>
      <c r="J621" s="23"/>
      <c r="K621" s="6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1.25" hidden="false" customHeight="true" outlineLevel="0" collapsed="false">
      <c r="A622" s="2"/>
      <c r="B622" s="2"/>
      <c r="C622" s="31"/>
      <c r="D622" s="2"/>
      <c r="E622" s="2"/>
      <c r="F622" s="2"/>
      <c r="G622" s="2"/>
      <c r="H622" s="2"/>
      <c r="I622" s="2"/>
      <c r="J622" s="23"/>
      <c r="K622" s="6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1.25" hidden="false" customHeight="true" outlineLevel="0" collapsed="false">
      <c r="A623" s="2"/>
      <c r="B623" s="2"/>
      <c r="C623" s="31"/>
      <c r="D623" s="2"/>
      <c r="E623" s="2"/>
      <c r="F623" s="2"/>
      <c r="G623" s="2"/>
      <c r="H623" s="2"/>
      <c r="I623" s="2"/>
      <c r="J623" s="23"/>
      <c r="K623" s="6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1.25" hidden="false" customHeight="true" outlineLevel="0" collapsed="false">
      <c r="A624" s="2"/>
      <c r="B624" s="2"/>
      <c r="C624" s="31"/>
      <c r="D624" s="2"/>
      <c r="E624" s="2"/>
      <c r="F624" s="2"/>
      <c r="G624" s="2"/>
      <c r="H624" s="2"/>
      <c r="I624" s="2"/>
      <c r="J624" s="23"/>
      <c r="K624" s="6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1.25" hidden="false" customHeight="true" outlineLevel="0" collapsed="false">
      <c r="A625" s="2"/>
      <c r="B625" s="2"/>
      <c r="C625" s="31"/>
      <c r="D625" s="2"/>
      <c r="E625" s="2"/>
      <c r="F625" s="2"/>
      <c r="G625" s="2"/>
      <c r="H625" s="2"/>
      <c r="I625" s="2"/>
      <c r="J625" s="23"/>
      <c r="K625" s="6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1.25" hidden="false" customHeight="true" outlineLevel="0" collapsed="false">
      <c r="A626" s="2"/>
      <c r="B626" s="2"/>
      <c r="C626" s="31"/>
      <c r="D626" s="2"/>
      <c r="E626" s="2"/>
      <c r="F626" s="2"/>
      <c r="G626" s="2"/>
      <c r="H626" s="2"/>
      <c r="I626" s="2"/>
      <c r="J626" s="23"/>
      <c r="K626" s="6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1.25" hidden="false" customHeight="true" outlineLevel="0" collapsed="false">
      <c r="A627" s="2"/>
      <c r="B627" s="2"/>
      <c r="C627" s="31"/>
      <c r="D627" s="2"/>
      <c r="E627" s="2"/>
      <c r="F627" s="2"/>
      <c r="G627" s="2"/>
      <c r="H627" s="2"/>
      <c r="I627" s="2"/>
      <c r="J627" s="23"/>
      <c r="K627" s="6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1.25" hidden="false" customHeight="true" outlineLevel="0" collapsed="false">
      <c r="A628" s="2"/>
      <c r="B628" s="2"/>
      <c r="C628" s="31"/>
      <c r="D628" s="2"/>
      <c r="E628" s="2"/>
      <c r="F628" s="2"/>
      <c r="G628" s="2"/>
      <c r="H628" s="2"/>
      <c r="I628" s="2"/>
      <c r="J628" s="23"/>
      <c r="K628" s="6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1.25" hidden="false" customHeight="true" outlineLevel="0" collapsed="false">
      <c r="A629" s="2"/>
      <c r="B629" s="2"/>
      <c r="C629" s="31"/>
      <c r="D629" s="2"/>
      <c r="E629" s="2"/>
      <c r="F629" s="2"/>
      <c r="G629" s="2"/>
      <c r="H629" s="2"/>
      <c r="I629" s="2"/>
      <c r="J629" s="23"/>
      <c r="K629" s="6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1.25" hidden="false" customHeight="true" outlineLevel="0" collapsed="false">
      <c r="A630" s="2"/>
      <c r="B630" s="2"/>
      <c r="C630" s="31"/>
      <c r="D630" s="2"/>
      <c r="E630" s="2"/>
      <c r="F630" s="2"/>
      <c r="G630" s="2"/>
      <c r="H630" s="2"/>
      <c r="I630" s="2"/>
      <c r="J630" s="23"/>
      <c r="K630" s="6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1.25" hidden="false" customHeight="true" outlineLevel="0" collapsed="false">
      <c r="A631" s="2"/>
      <c r="B631" s="2"/>
      <c r="C631" s="31"/>
      <c r="D631" s="2"/>
      <c r="E631" s="2"/>
      <c r="F631" s="2"/>
      <c r="G631" s="2"/>
      <c r="H631" s="2"/>
      <c r="I631" s="2"/>
      <c r="J631" s="23"/>
      <c r="K631" s="6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1.25" hidden="false" customHeight="true" outlineLevel="0" collapsed="false">
      <c r="A632" s="2"/>
      <c r="B632" s="2"/>
      <c r="C632" s="31"/>
      <c r="D632" s="2"/>
      <c r="E632" s="2"/>
      <c r="F632" s="2"/>
      <c r="G632" s="2"/>
      <c r="H632" s="2"/>
      <c r="I632" s="2"/>
      <c r="J632" s="23"/>
      <c r="K632" s="6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1.25" hidden="false" customHeight="true" outlineLevel="0" collapsed="false">
      <c r="A633" s="2"/>
      <c r="B633" s="2"/>
      <c r="C633" s="31"/>
      <c r="D633" s="2"/>
      <c r="E633" s="2"/>
      <c r="F633" s="2"/>
      <c r="G633" s="2"/>
      <c r="H633" s="2"/>
      <c r="I633" s="2"/>
      <c r="J633" s="23"/>
      <c r="K633" s="6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1.25" hidden="false" customHeight="true" outlineLevel="0" collapsed="false">
      <c r="A634" s="2"/>
      <c r="B634" s="2"/>
      <c r="C634" s="31"/>
      <c r="D634" s="2"/>
      <c r="E634" s="2"/>
      <c r="F634" s="2"/>
      <c r="G634" s="2"/>
      <c r="H634" s="2"/>
      <c r="I634" s="2"/>
      <c r="J634" s="23"/>
      <c r="K634" s="6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1.25" hidden="false" customHeight="true" outlineLevel="0" collapsed="false">
      <c r="A635" s="2"/>
      <c r="B635" s="2"/>
      <c r="C635" s="31"/>
      <c r="D635" s="2"/>
      <c r="E635" s="2"/>
      <c r="F635" s="2"/>
      <c r="G635" s="2"/>
      <c r="H635" s="2"/>
      <c r="I635" s="2"/>
      <c r="J635" s="23"/>
      <c r="K635" s="6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1.25" hidden="false" customHeight="true" outlineLevel="0" collapsed="false">
      <c r="A636" s="2"/>
      <c r="B636" s="2"/>
      <c r="C636" s="31"/>
      <c r="D636" s="2"/>
      <c r="E636" s="2"/>
      <c r="F636" s="2"/>
      <c r="G636" s="2"/>
      <c r="H636" s="2"/>
      <c r="I636" s="2"/>
      <c r="J636" s="23"/>
      <c r="K636" s="6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1.25" hidden="false" customHeight="true" outlineLevel="0" collapsed="false">
      <c r="A637" s="2"/>
      <c r="B637" s="2"/>
      <c r="C637" s="31"/>
      <c r="D637" s="2"/>
      <c r="E637" s="2"/>
      <c r="F637" s="2"/>
      <c r="G637" s="2"/>
      <c r="H637" s="2"/>
      <c r="I637" s="2"/>
      <c r="J637" s="23"/>
      <c r="K637" s="6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1.25" hidden="false" customHeight="true" outlineLevel="0" collapsed="false">
      <c r="A638" s="2"/>
      <c r="B638" s="2"/>
      <c r="C638" s="31"/>
      <c r="D638" s="2"/>
      <c r="E638" s="2"/>
      <c r="F638" s="2"/>
      <c r="G638" s="2"/>
      <c r="H638" s="2"/>
      <c r="I638" s="2"/>
      <c r="J638" s="23"/>
      <c r="K638" s="6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1.25" hidden="false" customHeight="true" outlineLevel="0" collapsed="false">
      <c r="A639" s="2"/>
      <c r="B639" s="2"/>
      <c r="C639" s="31"/>
      <c r="D639" s="2"/>
      <c r="E639" s="2"/>
      <c r="F639" s="2"/>
      <c r="G639" s="2"/>
      <c r="H639" s="2"/>
      <c r="I639" s="2"/>
      <c r="J639" s="23"/>
      <c r="K639" s="6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1.25" hidden="false" customHeight="true" outlineLevel="0" collapsed="false">
      <c r="A640" s="2"/>
      <c r="B640" s="2"/>
      <c r="C640" s="31"/>
      <c r="D640" s="2"/>
      <c r="E640" s="2"/>
      <c r="F640" s="2"/>
      <c r="G640" s="2"/>
      <c r="H640" s="2"/>
      <c r="I640" s="2"/>
      <c r="J640" s="23"/>
      <c r="K640" s="6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1.25" hidden="false" customHeight="true" outlineLevel="0" collapsed="false">
      <c r="A641" s="2"/>
      <c r="B641" s="2"/>
      <c r="C641" s="31"/>
      <c r="D641" s="2"/>
      <c r="E641" s="2"/>
      <c r="F641" s="2"/>
      <c r="G641" s="2"/>
      <c r="H641" s="2"/>
      <c r="I641" s="2"/>
      <c r="J641" s="23"/>
      <c r="K641" s="6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1.25" hidden="false" customHeight="true" outlineLevel="0" collapsed="false">
      <c r="A642" s="2"/>
      <c r="B642" s="2"/>
      <c r="C642" s="31"/>
      <c r="D642" s="2"/>
      <c r="E642" s="2"/>
      <c r="F642" s="2"/>
      <c r="G642" s="2"/>
      <c r="H642" s="2"/>
      <c r="I642" s="2"/>
      <c r="J642" s="23"/>
      <c r="K642" s="6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1.25" hidden="false" customHeight="true" outlineLevel="0" collapsed="false">
      <c r="A643" s="2"/>
      <c r="B643" s="2"/>
      <c r="C643" s="31"/>
      <c r="D643" s="2"/>
      <c r="E643" s="2"/>
      <c r="F643" s="2"/>
      <c r="G643" s="2"/>
      <c r="H643" s="2"/>
      <c r="I643" s="2"/>
      <c r="J643" s="23"/>
      <c r="K643" s="6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1.25" hidden="false" customHeight="true" outlineLevel="0" collapsed="false">
      <c r="A644" s="2"/>
      <c r="B644" s="2"/>
      <c r="C644" s="31"/>
      <c r="D644" s="2"/>
      <c r="E644" s="2"/>
      <c r="F644" s="2"/>
      <c r="G644" s="2"/>
      <c r="H644" s="2"/>
      <c r="I644" s="2"/>
      <c r="J644" s="23"/>
      <c r="K644" s="6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1.25" hidden="false" customHeight="true" outlineLevel="0" collapsed="false">
      <c r="A645" s="2"/>
      <c r="B645" s="2"/>
      <c r="C645" s="31"/>
      <c r="D645" s="2"/>
      <c r="E645" s="2"/>
      <c r="F645" s="2"/>
      <c r="G645" s="2"/>
      <c r="H645" s="2"/>
      <c r="I645" s="2"/>
      <c r="J645" s="23"/>
      <c r="K645" s="6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1.25" hidden="false" customHeight="true" outlineLevel="0" collapsed="false">
      <c r="A646" s="2"/>
      <c r="B646" s="2"/>
      <c r="C646" s="31"/>
      <c r="D646" s="2"/>
      <c r="E646" s="2"/>
      <c r="F646" s="2"/>
      <c r="G646" s="2"/>
      <c r="H646" s="2"/>
      <c r="I646" s="2"/>
      <c r="J646" s="23"/>
      <c r="K646" s="6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1.25" hidden="false" customHeight="true" outlineLevel="0" collapsed="false">
      <c r="A647" s="2"/>
      <c r="B647" s="2"/>
      <c r="C647" s="31"/>
      <c r="D647" s="2"/>
      <c r="E647" s="2"/>
      <c r="F647" s="2"/>
      <c r="G647" s="2"/>
      <c r="H647" s="2"/>
      <c r="I647" s="2"/>
      <c r="J647" s="23"/>
      <c r="K647" s="6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1.25" hidden="false" customHeight="true" outlineLevel="0" collapsed="false">
      <c r="A648" s="2"/>
      <c r="B648" s="2"/>
      <c r="C648" s="31"/>
      <c r="D648" s="2"/>
      <c r="E648" s="2"/>
      <c r="F648" s="2"/>
      <c r="G648" s="2"/>
      <c r="H648" s="2"/>
      <c r="I648" s="2"/>
      <c r="J648" s="23"/>
      <c r="K648" s="6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1.25" hidden="false" customHeight="true" outlineLevel="0" collapsed="false">
      <c r="A649" s="2"/>
      <c r="B649" s="2"/>
      <c r="C649" s="31"/>
      <c r="D649" s="2"/>
      <c r="E649" s="2"/>
      <c r="F649" s="2"/>
      <c r="G649" s="2"/>
      <c r="H649" s="2"/>
      <c r="I649" s="2"/>
      <c r="J649" s="23"/>
      <c r="K649" s="6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1.25" hidden="false" customHeight="true" outlineLevel="0" collapsed="false">
      <c r="A650" s="2"/>
      <c r="B650" s="2"/>
      <c r="C650" s="31"/>
      <c r="D650" s="2"/>
      <c r="E650" s="2"/>
      <c r="F650" s="2"/>
      <c r="G650" s="2"/>
      <c r="H650" s="2"/>
      <c r="I650" s="2"/>
      <c r="J650" s="23"/>
      <c r="K650" s="6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1.25" hidden="false" customHeight="true" outlineLevel="0" collapsed="false">
      <c r="A651" s="2"/>
      <c r="B651" s="2"/>
      <c r="C651" s="31"/>
      <c r="D651" s="2"/>
      <c r="E651" s="2"/>
      <c r="F651" s="2"/>
      <c r="G651" s="2"/>
      <c r="H651" s="2"/>
      <c r="I651" s="2"/>
      <c r="J651" s="23"/>
      <c r="K651" s="6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1.25" hidden="false" customHeight="true" outlineLevel="0" collapsed="false">
      <c r="A652" s="2"/>
      <c r="B652" s="2"/>
      <c r="C652" s="31"/>
      <c r="D652" s="2"/>
      <c r="E652" s="2"/>
      <c r="F652" s="2"/>
      <c r="G652" s="2"/>
      <c r="H652" s="2"/>
      <c r="I652" s="2"/>
      <c r="J652" s="23"/>
      <c r="K652" s="6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1.25" hidden="false" customHeight="true" outlineLevel="0" collapsed="false">
      <c r="A653" s="2"/>
      <c r="B653" s="2"/>
      <c r="C653" s="31"/>
      <c r="D653" s="2"/>
      <c r="E653" s="2"/>
      <c r="F653" s="2"/>
      <c r="G653" s="2"/>
      <c r="H653" s="2"/>
      <c r="I653" s="2"/>
      <c r="J653" s="23"/>
      <c r="K653" s="6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1.25" hidden="false" customHeight="true" outlineLevel="0" collapsed="false">
      <c r="A654" s="2"/>
      <c r="B654" s="2"/>
      <c r="C654" s="31"/>
      <c r="D654" s="2"/>
      <c r="E654" s="2"/>
      <c r="F654" s="2"/>
      <c r="G654" s="2"/>
      <c r="H654" s="2"/>
      <c r="I654" s="2"/>
      <c r="J654" s="23"/>
      <c r="K654" s="6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1.25" hidden="false" customHeight="true" outlineLevel="0" collapsed="false">
      <c r="A655" s="2"/>
      <c r="B655" s="2"/>
      <c r="C655" s="31"/>
      <c r="D655" s="2"/>
      <c r="E655" s="2"/>
      <c r="F655" s="2"/>
      <c r="G655" s="2"/>
      <c r="H655" s="2"/>
      <c r="I655" s="2"/>
      <c r="J655" s="23"/>
      <c r="K655" s="6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1.25" hidden="false" customHeight="true" outlineLevel="0" collapsed="false">
      <c r="A656" s="2"/>
      <c r="B656" s="2"/>
      <c r="C656" s="31"/>
      <c r="D656" s="2"/>
      <c r="E656" s="2"/>
      <c r="F656" s="2"/>
      <c r="G656" s="2"/>
      <c r="H656" s="2"/>
      <c r="I656" s="2"/>
      <c r="J656" s="23"/>
      <c r="K656" s="6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1.25" hidden="false" customHeight="true" outlineLevel="0" collapsed="false">
      <c r="A657" s="2"/>
      <c r="B657" s="2"/>
      <c r="C657" s="31"/>
      <c r="D657" s="2"/>
      <c r="E657" s="2"/>
      <c r="F657" s="2"/>
      <c r="G657" s="2"/>
      <c r="H657" s="2"/>
      <c r="I657" s="2"/>
      <c r="J657" s="23"/>
      <c r="K657" s="6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1.25" hidden="false" customHeight="true" outlineLevel="0" collapsed="false">
      <c r="A658" s="2"/>
      <c r="B658" s="2"/>
      <c r="C658" s="31"/>
      <c r="D658" s="2"/>
      <c r="E658" s="2"/>
      <c r="F658" s="2"/>
      <c r="G658" s="2"/>
      <c r="H658" s="2"/>
      <c r="I658" s="2"/>
      <c r="J658" s="23"/>
      <c r="K658" s="6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1.25" hidden="false" customHeight="true" outlineLevel="0" collapsed="false">
      <c r="A659" s="2"/>
      <c r="B659" s="2"/>
      <c r="C659" s="31"/>
      <c r="D659" s="2"/>
      <c r="E659" s="2"/>
      <c r="F659" s="2"/>
      <c r="G659" s="2"/>
      <c r="H659" s="2"/>
      <c r="I659" s="2"/>
      <c r="J659" s="23"/>
      <c r="K659" s="6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1.25" hidden="false" customHeight="true" outlineLevel="0" collapsed="false">
      <c r="A660" s="2"/>
      <c r="B660" s="2"/>
      <c r="C660" s="31"/>
      <c r="D660" s="2"/>
      <c r="E660" s="2"/>
      <c r="F660" s="2"/>
      <c r="G660" s="2"/>
      <c r="H660" s="2"/>
      <c r="I660" s="2"/>
      <c r="J660" s="23"/>
      <c r="K660" s="6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1.25" hidden="false" customHeight="true" outlineLevel="0" collapsed="false">
      <c r="A661" s="2"/>
      <c r="B661" s="2"/>
      <c r="C661" s="31"/>
      <c r="D661" s="2"/>
      <c r="E661" s="2"/>
      <c r="F661" s="2"/>
      <c r="G661" s="2"/>
      <c r="H661" s="2"/>
      <c r="I661" s="2"/>
      <c r="J661" s="23"/>
      <c r="K661" s="6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1.25" hidden="false" customHeight="true" outlineLevel="0" collapsed="false">
      <c r="A662" s="2"/>
      <c r="B662" s="2"/>
      <c r="C662" s="31"/>
      <c r="D662" s="2"/>
      <c r="E662" s="2"/>
      <c r="F662" s="2"/>
      <c r="G662" s="2"/>
      <c r="H662" s="2"/>
      <c r="I662" s="2"/>
      <c r="J662" s="23"/>
      <c r="K662" s="6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1.25" hidden="false" customHeight="true" outlineLevel="0" collapsed="false">
      <c r="A663" s="2"/>
      <c r="B663" s="2"/>
      <c r="C663" s="31"/>
      <c r="D663" s="2"/>
      <c r="E663" s="2"/>
      <c r="F663" s="2"/>
      <c r="G663" s="2"/>
      <c r="H663" s="2"/>
      <c r="I663" s="2"/>
      <c r="J663" s="23"/>
      <c r="K663" s="6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1.25" hidden="false" customHeight="true" outlineLevel="0" collapsed="false">
      <c r="A664" s="2"/>
      <c r="B664" s="2"/>
      <c r="C664" s="31"/>
      <c r="D664" s="2"/>
      <c r="E664" s="2"/>
      <c r="F664" s="2"/>
      <c r="G664" s="2"/>
      <c r="H664" s="2"/>
      <c r="I664" s="2"/>
      <c r="J664" s="23"/>
      <c r="K664" s="6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1.25" hidden="false" customHeight="true" outlineLevel="0" collapsed="false">
      <c r="A665" s="2"/>
      <c r="B665" s="2"/>
      <c r="C665" s="31"/>
      <c r="D665" s="2"/>
      <c r="E665" s="2"/>
      <c r="F665" s="2"/>
      <c r="G665" s="2"/>
      <c r="H665" s="2"/>
      <c r="I665" s="2"/>
      <c r="J665" s="23"/>
      <c r="K665" s="6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1.25" hidden="false" customHeight="true" outlineLevel="0" collapsed="false">
      <c r="A666" s="2"/>
      <c r="B666" s="2"/>
      <c r="C666" s="31"/>
      <c r="D666" s="2"/>
      <c r="E666" s="2"/>
      <c r="F666" s="2"/>
      <c r="G666" s="2"/>
      <c r="H666" s="2"/>
      <c r="I666" s="2"/>
      <c r="J666" s="23"/>
      <c r="K666" s="6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1.25" hidden="false" customHeight="true" outlineLevel="0" collapsed="false">
      <c r="A667" s="2"/>
      <c r="B667" s="2"/>
      <c r="C667" s="31"/>
      <c r="D667" s="2"/>
      <c r="E667" s="2"/>
      <c r="F667" s="2"/>
      <c r="G667" s="2"/>
      <c r="H667" s="2"/>
      <c r="I667" s="2"/>
      <c r="J667" s="23"/>
      <c r="K667" s="6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1.25" hidden="false" customHeight="true" outlineLevel="0" collapsed="false">
      <c r="A668" s="2"/>
      <c r="B668" s="2"/>
      <c r="C668" s="31"/>
      <c r="D668" s="2"/>
      <c r="E668" s="2"/>
      <c r="F668" s="2"/>
      <c r="G668" s="2"/>
      <c r="H668" s="2"/>
      <c r="I668" s="2"/>
      <c r="J668" s="23"/>
      <c r="K668" s="6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1.25" hidden="false" customHeight="true" outlineLevel="0" collapsed="false">
      <c r="A669" s="2"/>
      <c r="B669" s="2"/>
      <c r="C669" s="31"/>
      <c r="D669" s="2"/>
      <c r="E669" s="2"/>
      <c r="F669" s="2"/>
      <c r="G669" s="2"/>
      <c r="H669" s="2"/>
      <c r="I669" s="2"/>
      <c r="J669" s="23"/>
      <c r="K669" s="6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1.25" hidden="false" customHeight="true" outlineLevel="0" collapsed="false">
      <c r="A670" s="2"/>
      <c r="B670" s="2"/>
      <c r="C670" s="31"/>
      <c r="D670" s="2"/>
      <c r="E670" s="2"/>
      <c r="F670" s="2"/>
      <c r="G670" s="2"/>
      <c r="H670" s="2"/>
      <c r="I670" s="2"/>
      <c r="J670" s="23"/>
      <c r="K670" s="6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1.25" hidden="false" customHeight="true" outlineLevel="0" collapsed="false">
      <c r="A671" s="2"/>
      <c r="B671" s="2"/>
      <c r="C671" s="31"/>
      <c r="D671" s="2"/>
      <c r="E671" s="2"/>
      <c r="F671" s="2"/>
      <c r="G671" s="2"/>
      <c r="H671" s="2"/>
      <c r="I671" s="2"/>
      <c r="J671" s="23"/>
      <c r="K671" s="6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1.25" hidden="false" customHeight="true" outlineLevel="0" collapsed="false">
      <c r="A672" s="2"/>
      <c r="B672" s="2"/>
      <c r="C672" s="31"/>
      <c r="D672" s="2"/>
      <c r="E672" s="2"/>
      <c r="F672" s="2"/>
      <c r="G672" s="2"/>
      <c r="H672" s="2"/>
      <c r="I672" s="2"/>
      <c r="J672" s="23"/>
      <c r="K672" s="6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1.25" hidden="false" customHeight="true" outlineLevel="0" collapsed="false">
      <c r="A673" s="2"/>
      <c r="B673" s="2"/>
      <c r="C673" s="31"/>
      <c r="D673" s="2"/>
      <c r="E673" s="2"/>
      <c r="F673" s="2"/>
      <c r="G673" s="2"/>
      <c r="H673" s="2"/>
      <c r="I673" s="2"/>
      <c r="J673" s="23"/>
      <c r="K673" s="6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1.25" hidden="false" customHeight="true" outlineLevel="0" collapsed="false">
      <c r="A674" s="2"/>
      <c r="B674" s="2"/>
      <c r="C674" s="31"/>
      <c r="D674" s="2"/>
      <c r="E674" s="2"/>
      <c r="F674" s="2"/>
      <c r="G674" s="2"/>
      <c r="H674" s="2"/>
      <c r="I674" s="2"/>
      <c r="J674" s="23"/>
      <c r="K674" s="6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1.25" hidden="false" customHeight="true" outlineLevel="0" collapsed="false">
      <c r="A675" s="2"/>
      <c r="B675" s="2"/>
      <c r="C675" s="31"/>
      <c r="D675" s="2"/>
      <c r="E675" s="2"/>
      <c r="F675" s="2"/>
      <c r="G675" s="2"/>
      <c r="H675" s="2"/>
      <c r="I675" s="2"/>
      <c r="J675" s="23"/>
      <c r="K675" s="6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1.25" hidden="false" customHeight="true" outlineLevel="0" collapsed="false">
      <c r="A676" s="2"/>
      <c r="B676" s="2"/>
      <c r="C676" s="31"/>
      <c r="D676" s="2"/>
      <c r="E676" s="2"/>
      <c r="F676" s="2"/>
      <c r="G676" s="2"/>
      <c r="H676" s="2"/>
      <c r="I676" s="2"/>
      <c r="J676" s="23"/>
      <c r="K676" s="6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1.25" hidden="false" customHeight="true" outlineLevel="0" collapsed="false">
      <c r="A677" s="2"/>
      <c r="B677" s="2"/>
      <c r="C677" s="31"/>
      <c r="D677" s="2"/>
      <c r="E677" s="2"/>
      <c r="F677" s="2"/>
      <c r="G677" s="2"/>
      <c r="H677" s="2"/>
      <c r="I677" s="2"/>
      <c r="J677" s="23"/>
      <c r="K677" s="6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1.25" hidden="false" customHeight="true" outlineLevel="0" collapsed="false">
      <c r="A678" s="2"/>
      <c r="B678" s="2"/>
      <c r="C678" s="31"/>
      <c r="D678" s="2"/>
      <c r="E678" s="2"/>
      <c r="F678" s="2"/>
      <c r="G678" s="2"/>
      <c r="H678" s="2"/>
      <c r="I678" s="2"/>
      <c r="J678" s="23"/>
      <c r="K678" s="6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1.25" hidden="false" customHeight="true" outlineLevel="0" collapsed="false">
      <c r="A679" s="2"/>
      <c r="B679" s="2"/>
      <c r="C679" s="31"/>
      <c r="D679" s="2"/>
      <c r="E679" s="2"/>
      <c r="F679" s="2"/>
      <c r="G679" s="2"/>
      <c r="H679" s="2"/>
      <c r="I679" s="2"/>
      <c r="J679" s="23"/>
      <c r="K679" s="6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1.25" hidden="false" customHeight="true" outlineLevel="0" collapsed="false">
      <c r="A680" s="2"/>
      <c r="B680" s="2"/>
      <c r="C680" s="31"/>
      <c r="D680" s="2"/>
      <c r="E680" s="2"/>
      <c r="F680" s="2"/>
      <c r="G680" s="2"/>
      <c r="H680" s="2"/>
      <c r="I680" s="2"/>
      <c r="J680" s="23"/>
      <c r="K680" s="6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1.25" hidden="false" customHeight="true" outlineLevel="0" collapsed="false">
      <c r="A681" s="2"/>
      <c r="B681" s="2"/>
      <c r="C681" s="31"/>
      <c r="D681" s="2"/>
      <c r="E681" s="2"/>
      <c r="F681" s="2"/>
      <c r="G681" s="2"/>
      <c r="H681" s="2"/>
      <c r="I681" s="2"/>
      <c r="J681" s="23"/>
      <c r="K681" s="6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1.25" hidden="false" customHeight="true" outlineLevel="0" collapsed="false">
      <c r="A682" s="2"/>
      <c r="B682" s="2"/>
      <c r="C682" s="31"/>
      <c r="D682" s="2"/>
      <c r="E682" s="2"/>
      <c r="F682" s="2"/>
      <c r="G682" s="2"/>
      <c r="H682" s="2"/>
      <c r="I682" s="2"/>
      <c r="J682" s="23"/>
      <c r="K682" s="6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1.25" hidden="false" customHeight="true" outlineLevel="0" collapsed="false">
      <c r="A683" s="2"/>
      <c r="B683" s="2"/>
      <c r="C683" s="31"/>
      <c r="D683" s="2"/>
      <c r="E683" s="2"/>
      <c r="F683" s="2"/>
      <c r="G683" s="2"/>
      <c r="H683" s="2"/>
      <c r="I683" s="2"/>
      <c r="J683" s="23"/>
      <c r="K683" s="6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1.25" hidden="false" customHeight="true" outlineLevel="0" collapsed="false">
      <c r="A684" s="2"/>
      <c r="B684" s="2"/>
      <c r="C684" s="31"/>
      <c r="D684" s="2"/>
      <c r="E684" s="2"/>
      <c r="F684" s="2"/>
      <c r="G684" s="2"/>
      <c r="H684" s="2"/>
      <c r="I684" s="2"/>
      <c r="J684" s="23"/>
      <c r="K684" s="6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1.25" hidden="false" customHeight="true" outlineLevel="0" collapsed="false">
      <c r="A685" s="2"/>
      <c r="B685" s="2"/>
      <c r="C685" s="31"/>
      <c r="D685" s="2"/>
      <c r="E685" s="2"/>
      <c r="F685" s="2"/>
      <c r="G685" s="2"/>
      <c r="H685" s="2"/>
      <c r="I685" s="2"/>
      <c r="J685" s="23"/>
      <c r="K685" s="6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1.25" hidden="false" customHeight="true" outlineLevel="0" collapsed="false">
      <c r="A686" s="2"/>
      <c r="B686" s="2"/>
      <c r="C686" s="31"/>
      <c r="D686" s="2"/>
      <c r="E686" s="2"/>
      <c r="F686" s="2"/>
      <c r="G686" s="2"/>
      <c r="H686" s="2"/>
      <c r="I686" s="2"/>
      <c r="J686" s="23"/>
      <c r="K686" s="6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1.25" hidden="false" customHeight="true" outlineLevel="0" collapsed="false">
      <c r="A687" s="2"/>
      <c r="B687" s="2"/>
      <c r="C687" s="31"/>
      <c r="D687" s="2"/>
      <c r="E687" s="2"/>
      <c r="F687" s="2"/>
      <c r="G687" s="2"/>
      <c r="H687" s="2"/>
      <c r="I687" s="2"/>
      <c r="J687" s="23"/>
      <c r="K687" s="6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1.25" hidden="false" customHeight="true" outlineLevel="0" collapsed="false">
      <c r="A688" s="2"/>
      <c r="B688" s="2"/>
      <c r="C688" s="31"/>
      <c r="D688" s="2"/>
      <c r="E688" s="2"/>
      <c r="F688" s="2"/>
      <c r="G688" s="2"/>
      <c r="H688" s="2"/>
      <c r="I688" s="2"/>
      <c r="J688" s="23"/>
      <c r="K688" s="6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1.25" hidden="false" customHeight="true" outlineLevel="0" collapsed="false">
      <c r="A689" s="2"/>
      <c r="B689" s="2"/>
      <c r="C689" s="31"/>
      <c r="D689" s="2"/>
      <c r="E689" s="2"/>
      <c r="F689" s="2"/>
      <c r="G689" s="2"/>
      <c r="H689" s="2"/>
      <c r="I689" s="2"/>
      <c r="J689" s="23"/>
      <c r="K689" s="6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1.25" hidden="false" customHeight="true" outlineLevel="0" collapsed="false">
      <c r="A690" s="2"/>
      <c r="B690" s="2"/>
      <c r="C690" s="31"/>
      <c r="D690" s="2"/>
      <c r="E690" s="2"/>
      <c r="F690" s="2"/>
      <c r="G690" s="2"/>
      <c r="H690" s="2"/>
      <c r="I690" s="2"/>
      <c r="J690" s="23"/>
      <c r="K690" s="6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1.25" hidden="false" customHeight="true" outlineLevel="0" collapsed="false">
      <c r="A691" s="2"/>
      <c r="B691" s="2"/>
      <c r="C691" s="31"/>
      <c r="D691" s="2"/>
      <c r="E691" s="2"/>
      <c r="F691" s="2"/>
      <c r="G691" s="2"/>
      <c r="H691" s="2"/>
      <c r="I691" s="2"/>
      <c r="J691" s="23"/>
      <c r="K691" s="6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1.25" hidden="false" customHeight="true" outlineLevel="0" collapsed="false">
      <c r="A692" s="2"/>
      <c r="B692" s="2"/>
      <c r="C692" s="31"/>
      <c r="D692" s="2"/>
      <c r="E692" s="2"/>
      <c r="F692" s="2"/>
      <c r="G692" s="2"/>
      <c r="H692" s="2"/>
      <c r="I692" s="2"/>
      <c r="J692" s="23"/>
      <c r="K692" s="6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1.25" hidden="false" customHeight="true" outlineLevel="0" collapsed="false">
      <c r="A693" s="2"/>
      <c r="B693" s="2"/>
      <c r="C693" s="31"/>
      <c r="D693" s="2"/>
      <c r="E693" s="2"/>
      <c r="F693" s="2"/>
      <c r="G693" s="2"/>
      <c r="H693" s="2"/>
      <c r="I693" s="2"/>
      <c r="J693" s="23"/>
      <c r="K693" s="6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1.25" hidden="false" customHeight="true" outlineLevel="0" collapsed="false">
      <c r="A694" s="2"/>
      <c r="B694" s="2"/>
      <c r="C694" s="31"/>
      <c r="D694" s="2"/>
      <c r="E694" s="2"/>
      <c r="F694" s="2"/>
      <c r="G694" s="2"/>
      <c r="H694" s="2"/>
      <c r="I694" s="2"/>
      <c r="J694" s="23"/>
      <c r="K694" s="6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1.25" hidden="false" customHeight="true" outlineLevel="0" collapsed="false">
      <c r="A695" s="2"/>
      <c r="B695" s="2"/>
      <c r="C695" s="31"/>
      <c r="D695" s="2"/>
      <c r="E695" s="2"/>
      <c r="F695" s="2"/>
      <c r="G695" s="2"/>
      <c r="H695" s="2"/>
      <c r="I695" s="2"/>
      <c r="J695" s="23"/>
      <c r="K695" s="6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1.25" hidden="false" customHeight="true" outlineLevel="0" collapsed="false">
      <c r="A696" s="2"/>
      <c r="B696" s="2"/>
      <c r="C696" s="31"/>
      <c r="D696" s="2"/>
      <c r="E696" s="2"/>
      <c r="F696" s="2"/>
      <c r="G696" s="2"/>
      <c r="H696" s="2"/>
      <c r="I696" s="2"/>
      <c r="J696" s="23"/>
      <c r="K696" s="6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1.25" hidden="false" customHeight="true" outlineLevel="0" collapsed="false">
      <c r="A697" s="2"/>
      <c r="B697" s="2"/>
      <c r="C697" s="31"/>
      <c r="D697" s="2"/>
      <c r="E697" s="2"/>
      <c r="F697" s="2"/>
      <c r="G697" s="2"/>
      <c r="H697" s="2"/>
      <c r="I697" s="2"/>
      <c r="J697" s="23"/>
      <c r="K697" s="6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1.25" hidden="false" customHeight="true" outlineLevel="0" collapsed="false">
      <c r="A698" s="2"/>
      <c r="B698" s="2"/>
      <c r="C698" s="31"/>
      <c r="D698" s="2"/>
      <c r="E698" s="2"/>
      <c r="F698" s="2"/>
      <c r="G698" s="2"/>
      <c r="H698" s="2"/>
      <c r="I698" s="2"/>
      <c r="J698" s="23"/>
      <c r="K698" s="6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1.25" hidden="false" customHeight="true" outlineLevel="0" collapsed="false">
      <c r="A699" s="2"/>
      <c r="B699" s="2"/>
      <c r="C699" s="31"/>
      <c r="D699" s="2"/>
      <c r="E699" s="2"/>
      <c r="F699" s="2"/>
      <c r="G699" s="2"/>
      <c r="H699" s="2"/>
      <c r="I699" s="2"/>
      <c r="J699" s="23"/>
      <c r="K699" s="6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1.25" hidden="false" customHeight="true" outlineLevel="0" collapsed="false">
      <c r="A700" s="2"/>
      <c r="B700" s="2"/>
      <c r="C700" s="31"/>
      <c r="D700" s="2"/>
      <c r="E700" s="2"/>
      <c r="F700" s="2"/>
      <c r="G700" s="2"/>
      <c r="H700" s="2"/>
      <c r="I700" s="2"/>
      <c r="J700" s="23"/>
      <c r="K700" s="6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1.25" hidden="false" customHeight="true" outlineLevel="0" collapsed="false">
      <c r="A701" s="2"/>
      <c r="B701" s="2"/>
      <c r="C701" s="31"/>
      <c r="D701" s="2"/>
      <c r="E701" s="2"/>
      <c r="F701" s="2"/>
      <c r="G701" s="2"/>
      <c r="H701" s="2"/>
      <c r="I701" s="2"/>
      <c r="J701" s="23"/>
      <c r="K701" s="6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1.25" hidden="false" customHeight="true" outlineLevel="0" collapsed="false">
      <c r="A702" s="2"/>
      <c r="B702" s="2"/>
      <c r="C702" s="31"/>
      <c r="D702" s="2"/>
      <c r="E702" s="2"/>
      <c r="F702" s="2"/>
      <c r="G702" s="2"/>
      <c r="H702" s="2"/>
      <c r="I702" s="2"/>
      <c r="J702" s="23"/>
      <c r="K702" s="6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1.25" hidden="false" customHeight="true" outlineLevel="0" collapsed="false">
      <c r="A703" s="2"/>
      <c r="B703" s="2"/>
      <c r="C703" s="31"/>
      <c r="D703" s="2"/>
      <c r="E703" s="2"/>
      <c r="F703" s="2"/>
      <c r="G703" s="2"/>
      <c r="H703" s="2"/>
      <c r="I703" s="2"/>
      <c r="J703" s="23"/>
      <c r="K703" s="6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1.25" hidden="false" customHeight="true" outlineLevel="0" collapsed="false">
      <c r="A704" s="2"/>
      <c r="B704" s="2"/>
      <c r="C704" s="31"/>
      <c r="D704" s="2"/>
      <c r="E704" s="2"/>
      <c r="F704" s="2"/>
      <c r="G704" s="2"/>
      <c r="H704" s="2"/>
      <c r="I704" s="2"/>
      <c r="J704" s="23"/>
      <c r="K704" s="6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1.25" hidden="false" customHeight="true" outlineLevel="0" collapsed="false">
      <c r="A705" s="2"/>
      <c r="B705" s="2"/>
      <c r="C705" s="31"/>
      <c r="D705" s="2"/>
      <c r="E705" s="2"/>
      <c r="F705" s="2"/>
      <c r="G705" s="2"/>
      <c r="H705" s="2"/>
      <c r="I705" s="2"/>
      <c r="J705" s="23"/>
      <c r="K705" s="6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1.25" hidden="false" customHeight="true" outlineLevel="0" collapsed="false">
      <c r="A706" s="2"/>
      <c r="B706" s="2"/>
      <c r="C706" s="31"/>
      <c r="D706" s="2"/>
      <c r="E706" s="2"/>
      <c r="F706" s="2"/>
      <c r="G706" s="2"/>
      <c r="H706" s="2"/>
      <c r="I706" s="2"/>
      <c r="J706" s="23"/>
      <c r="K706" s="6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1.25" hidden="false" customHeight="true" outlineLevel="0" collapsed="false">
      <c r="A707" s="2"/>
      <c r="B707" s="2"/>
      <c r="C707" s="31"/>
      <c r="D707" s="2"/>
      <c r="E707" s="2"/>
      <c r="F707" s="2"/>
      <c r="G707" s="2"/>
      <c r="H707" s="2"/>
      <c r="I707" s="2"/>
      <c r="J707" s="23"/>
      <c r="K707" s="6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1.25" hidden="false" customHeight="true" outlineLevel="0" collapsed="false">
      <c r="A708" s="2"/>
      <c r="B708" s="2"/>
      <c r="C708" s="31"/>
      <c r="D708" s="2"/>
      <c r="E708" s="2"/>
      <c r="F708" s="2"/>
      <c r="G708" s="2"/>
      <c r="H708" s="2"/>
      <c r="I708" s="2"/>
      <c r="J708" s="23"/>
      <c r="K708" s="6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1.25" hidden="false" customHeight="true" outlineLevel="0" collapsed="false">
      <c r="A709" s="2"/>
      <c r="B709" s="2"/>
      <c r="C709" s="31"/>
      <c r="D709" s="2"/>
      <c r="E709" s="2"/>
      <c r="F709" s="2"/>
      <c r="G709" s="2"/>
      <c r="H709" s="2"/>
      <c r="I709" s="2"/>
      <c r="J709" s="23"/>
      <c r="K709" s="6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1.25" hidden="false" customHeight="true" outlineLevel="0" collapsed="false">
      <c r="A710" s="2"/>
      <c r="B710" s="2"/>
      <c r="C710" s="31"/>
      <c r="D710" s="2"/>
      <c r="E710" s="2"/>
      <c r="F710" s="2"/>
      <c r="G710" s="2"/>
      <c r="H710" s="2"/>
      <c r="I710" s="2"/>
      <c r="J710" s="23"/>
      <c r="K710" s="6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1.25" hidden="false" customHeight="true" outlineLevel="0" collapsed="false">
      <c r="A711" s="2"/>
      <c r="B711" s="2"/>
      <c r="C711" s="31"/>
      <c r="D711" s="2"/>
      <c r="E711" s="2"/>
      <c r="F711" s="2"/>
      <c r="G711" s="2"/>
      <c r="H711" s="2"/>
      <c r="I711" s="2"/>
      <c r="J711" s="23"/>
      <c r="K711" s="6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1.25" hidden="false" customHeight="true" outlineLevel="0" collapsed="false">
      <c r="A712" s="2"/>
      <c r="B712" s="2"/>
      <c r="C712" s="31"/>
      <c r="D712" s="2"/>
      <c r="E712" s="2"/>
      <c r="F712" s="2"/>
      <c r="G712" s="2"/>
      <c r="H712" s="2"/>
      <c r="I712" s="2"/>
      <c r="J712" s="23"/>
      <c r="K712" s="6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1.25" hidden="false" customHeight="true" outlineLevel="0" collapsed="false">
      <c r="A713" s="2"/>
      <c r="B713" s="2"/>
      <c r="C713" s="31"/>
      <c r="D713" s="2"/>
      <c r="E713" s="2"/>
      <c r="F713" s="2"/>
      <c r="G713" s="2"/>
      <c r="H713" s="2"/>
      <c r="I713" s="2"/>
      <c r="J713" s="23"/>
      <c r="K713" s="6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1.25" hidden="false" customHeight="true" outlineLevel="0" collapsed="false">
      <c r="A714" s="2"/>
      <c r="B714" s="2"/>
      <c r="C714" s="31"/>
      <c r="D714" s="2"/>
      <c r="E714" s="2"/>
      <c r="F714" s="2"/>
      <c r="G714" s="2"/>
      <c r="H714" s="2"/>
      <c r="I714" s="2"/>
      <c r="J714" s="23"/>
      <c r="K714" s="6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1.25" hidden="false" customHeight="true" outlineLevel="0" collapsed="false">
      <c r="A715" s="2"/>
      <c r="B715" s="2"/>
      <c r="C715" s="31"/>
      <c r="D715" s="2"/>
      <c r="E715" s="2"/>
      <c r="F715" s="2"/>
      <c r="G715" s="2"/>
      <c r="H715" s="2"/>
      <c r="I715" s="2"/>
      <c r="J715" s="23"/>
      <c r="K715" s="6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1.25" hidden="false" customHeight="true" outlineLevel="0" collapsed="false">
      <c r="A716" s="2"/>
      <c r="B716" s="2"/>
      <c r="C716" s="31"/>
      <c r="D716" s="2"/>
      <c r="E716" s="2"/>
      <c r="F716" s="2"/>
      <c r="G716" s="2"/>
      <c r="H716" s="2"/>
      <c r="I716" s="2"/>
      <c r="J716" s="23"/>
      <c r="K716" s="6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1.25" hidden="false" customHeight="true" outlineLevel="0" collapsed="false">
      <c r="A717" s="2"/>
      <c r="B717" s="2"/>
      <c r="C717" s="31"/>
      <c r="D717" s="2"/>
      <c r="E717" s="2"/>
      <c r="F717" s="2"/>
      <c r="G717" s="2"/>
      <c r="H717" s="2"/>
      <c r="I717" s="2"/>
      <c r="J717" s="23"/>
      <c r="K717" s="6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1.25" hidden="false" customHeight="true" outlineLevel="0" collapsed="false">
      <c r="A718" s="2"/>
      <c r="B718" s="2"/>
      <c r="C718" s="31"/>
      <c r="D718" s="2"/>
      <c r="E718" s="2"/>
      <c r="F718" s="2"/>
      <c r="G718" s="2"/>
      <c r="H718" s="2"/>
      <c r="I718" s="2"/>
      <c r="J718" s="23"/>
      <c r="K718" s="6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1.25" hidden="false" customHeight="true" outlineLevel="0" collapsed="false">
      <c r="A719" s="2"/>
      <c r="B719" s="2"/>
      <c r="C719" s="31"/>
      <c r="D719" s="2"/>
      <c r="E719" s="2"/>
      <c r="F719" s="2"/>
      <c r="G719" s="2"/>
      <c r="H719" s="2"/>
      <c r="I719" s="2"/>
      <c r="J719" s="23"/>
      <c r="K719" s="6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1.25" hidden="false" customHeight="true" outlineLevel="0" collapsed="false">
      <c r="A720" s="2"/>
      <c r="B720" s="2"/>
      <c r="C720" s="31"/>
      <c r="D720" s="2"/>
      <c r="E720" s="2"/>
      <c r="F720" s="2"/>
      <c r="G720" s="2"/>
      <c r="H720" s="2"/>
      <c r="I720" s="2"/>
      <c r="J720" s="23"/>
      <c r="K720" s="6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1.25" hidden="false" customHeight="true" outlineLevel="0" collapsed="false">
      <c r="A721" s="2"/>
      <c r="B721" s="2"/>
      <c r="C721" s="31"/>
      <c r="D721" s="2"/>
      <c r="E721" s="2"/>
      <c r="F721" s="2"/>
      <c r="G721" s="2"/>
      <c r="H721" s="2"/>
      <c r="I721" s="2"/>
      <c r="J721" s="23"/>
      <c r="K721" s="6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1.25" hidden="false" customHeight="true" outlineLevel="0" collapsed="false">
      <c r="A722" s="2"/>
      <c r="B722" s="2"/>
      <c r="C722" s="31"/>
      <c r="D722" s="2"/>
      <c r="E722" s="2"/>
      <c r="F722" s="2"/>
      <c r="G722" s="2"/>
      <c r="H722" s="2"/>
      <c r="I722" s="2"/>
      <c r="J722" s="23"/>
      <c r="K722" s="6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1.25" hidden="false" customHeight="true" outlineLevel="0" collapsed="false">
      <c r="A723" s="2"/>
      <c r="B723" s="2"/>
      <c r="C723" s="31"/>
      <c r="D723" s="2"/>
      <c r="E723" s="2"/>
      <c r="F723" s="2"/>
      <c r="G723" s="2"/>
      <c r="H723" s="2"/>
      <c r="I723" s="2"/>
      <c r="J723" s="23"/>
      <c r="K723" s="6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1.25" hidden="false" customHeight="true" outlineLevel="0" collapsed="false">
      <c r="A724" s="2"/>
      <c r="B724" s="2"/>
      <c r="C724" s="31"/>
      <c r="D724" s="2"/>
      <c r="E724" s="2"/>
      <c r="F724" s="2"/>
      <c r="G724" s="2"/>
      <c r="H724" s="2"/>
      <c r="I724" s="2"/>
      <c r="J724" s="23"/>
      <c r="K724" s="6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1.25" hidden="false" customHeight="true" outlineLevel="0" collapsed="false">
      <c r="A725" s="2"/>
      <c r="B725" s="2"/>
      <c r="C725" s="31"/>
      <c r="D725" s="2"/>
      <c r="E725" s="2"/>
      <c r="F725" s="2"/>
      <c r="G725" s="2"/>
      <c r="H725" s="2"/>
      <c r="I725" s="2"/>
      <c r="J725" s="23"/>
      <c r="K725" s="6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1.25" hidden="false" customHeight="true" outlineLevel="0" collapsed="false">
      <c r="A726" s="2"/>
      <c r="B726" s="2"/>
      <c r="C726" s="31"/>
      <c r="D726" s="2"/>
      <c r="E726" s="2"/>
      <c r="F726" s="2"/>
      <c r="G726" s="2"/>
      <c r="H726" s="2"/>
      <c r="I726" s="2"/>
      <c r="J726" s="23"/>
      <c r="K726" s="6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1.25" hidden="false" customHeight="true" outlineLevel="0" collapsed="false">
      <c r="A727" s="2"/>
      <c r="B727" s="2"/>
      <c r="C727" s="31"/>
      <c r="D727" s="2"/>
      <c r="E727" s="2"/>
      <c r="F727" s="2"/>
      <c r="G727" s="2"/>
      <c r="H727" s="2"/>
      <c r="I727" s="2"/>
      <c r="J727" s="23"/>
      <c r="K727" s="6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1.25" hidden="false" customHeight="true" outlineLevel="0" collapsed="false">
      <c r="A728" s="2"/>
      <c r="B728" s="2"/>
      <c r="C728" s="31"/>
      <c r="D728" s="2"/>
      <c r="E728" s="2"/>
      <c r="F728" s="2"/>
      <c r="G728" s="2"/>
      <c r="H728" s="2"/>
      <c r="I728" s="2"/>
      <c r="J728" s="23"/>
      <c r="K728" s="6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1.25" hidden="false" customHeight="true" outlineLevel="0" collapsed="false">
      <c r="A729" s="2"/>
      <c r="B729" s="2"/>
      <c r="C729" s="31"/>
      <c r="D729" s="2"/>
      <c r="E729" s="2"/>
      <c r="F729" s="2"/>
      <c r="G729" s="2"/>
      <c r="H729" s="2"/>
      <c r="I729" s="2"/>
      <c r="J729" s="23"/>
      <c r="K729" s="6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1.25" hidden="false" customHeight="true" outlineLevel="0" collapsed="false">
      <c r="A730" s="2"/>
      <c r="B730" s="2"/>
      <c r="C730" s="31"/>
      <c r="D730" s="2"/>
      <c r="E730" s="2"/>
      <c r="F730" s="2"/>
      <c r="G730" s="2"/>
      <c r="H730" s="2"/>
      <c r="I730" s="2"/>
      <c r="J730" s="23"/>
      <c r="K730" s="6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1.25" hidden="false" customHeight="true" outlineLevel="0" collapsed="false">
      <c r="A731" s="2"/>
      <c r="B731" s="2"/>
      <c r="C731" s="31"/>
      <c r="D731" s="2"/>
      <c r="E731" s="2"/>
      <c r="F731" s="2"/>
      <c r="G731" s="2"/>
      <c r="H731" s="2"/>
      <c r="I731" s="2"/>
      <c r="J731" s="23"/>
      <c r="K731" s="6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1.25" hidden="false" customHeight="true" outlineLevel="0" collapsed="false">
      <c r="A732" s="2"/>
      <c r="B732" s="2"/>
      <c r="C732" s="31"/>
      <c r="D732" s="2"/>
      <c r="E732" s="2"/>
      <c r="F732" s="2"/>
      <c r="G732" s="2"/>
      <c r="H732" s="2"/>
      <c r="I732" s="2"/>
      <c r="J732" s="23"/>
      <c r="K732" s="6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1.25" hidden="false" customHeight="true" outlineLevel="0" collapsed="false">
      <c r="A733" s="2"/>
      <c r="B733" s="2"/>
      <c r="C733" s="31"/>
      <c r="D733" s="2"/>
      <c r="E733" s="2"/>
      <c r="F733" s="2"/>
      <c r="G733" s="2"/>
      <c r="H733" s="2"/>
      <c r="I733" s="2"/>
      <c r="J733" s="23"/>
      <c r="K733" s="6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1.25" hidden="false" customHeight="true" outlineLevel="0" collapsed="false">
      <c r="A734" s="2"/>
      <c r="B734" s="2"/>
      <c r="C734" s="31"/>
      <c r="D734" s="2"/>
      <c r="E734" s="2"/>
      <c r="F734" s="2"/>
      <c r="G734" s="2"/>
      <c r="H734" s="2"/>
      <c r="I734" s="2"/>
      <c r="J734" s="23"/>
      <c r="K734" s="6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1.25" hidden="false" customHeight="true" outlineLevel="0" collapsed="false">
      <c r="A735" s="2"/>
      <c r="B735" s="2"/>
      <c r="C735" s="31"/>
      <c r="D735" s="2"/>
      <c r="E735" s="2"/>
      <c r="F735" s="2"/>
      <c r="G735" s="2"/>
      <c r="H735" s="2"/>
      <c r="I735" s="2"/>
      <c r="J735" s="23"/>
      <c r="K735" s="6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1.25" hidden="false" customHeight="true" outlineLevel="0" collapsed="false">
      <c r="A736" s="2"/>
      <c r="B736" s="2"/>
      <c r="C736" s="31"/>
      <c r="D736" s="2"/>
      <c r="E736" s="2"/>
      <c r="F736" s="2"/>
      <c r="G736" s="2"/>
      <c r="H736" s="2"/>
      <c r="I736" s="2"/>
      <c r="J736" s="23"/>
      <c r="K736" s="6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1.25" hidden="false" customHeight="true" outlineLevel="0" collapsed="false">
      <c r="A737" s="2"/>
      <c r="B737" s="2"/>
      <c r="C737" s="31"/>
      <c r="D737" s="2"/>
      <c r="E737" s="2"/>
      <c r="F737" s="2"/>
      <c r="G737" s="2"/>
      <c r="H737" s="2"/>
      <c r="I737" s="2"/>
      <c r="J737" s="23"/>
      <c r="K737" s="6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1.25" hidden="false" customHeight="true" outlineLevel="0" collapsed="false">
      <c r="A738" s="2"/>
      <c r="B738" s="2"/>
      <c r="C738" s="31"/>
      <c r="D738" s="2"/>
      <c r="E738" s="2"/>
      <c r="F738" s="2"/>
      <c r="G738" s="2"/>
      <c r="H738" s="2"/>
      <c r="I738" s="2"/>
      <c r="J738" s="23"/>
      <c r="K738" s="6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1.25" hidden="false" customHeight="true" outlineLevel="0" collapsed="false">
      <c r="A739" s="2"/>
      <c r="B739" s="2"/>
      <c r="C739" s="31"/>
      <c r="D739" s="2"/>
      <c r="E739" s="2"/>
      <c r="F739" s="2"/>
      <c r="G739" s="2"/>
      <c r="H739" s="2"/>
      <c r="I739" s="2"/>
      <c r="J739" s="23"/>
      <c r="K739" s="6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1.25" hidden="false" customHeight="true" outlineLevel="0" collapsed="false">
      <c r="A740" s="2"/>
      <c r="B740" s="2"/>
      <c r="C740" s="31"/>
      <c r="D740" s="2"/>
      <c r="E740" s="2"/>
      <c r="F740" s="2"/>
      <c r="G740" s="2"/>
      <c r="H740" s="2"/>
      <c r="I740" s="2"/>
      <c r="J740" s="23"/>
      <c r="K740" s="6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1.25" hidden="false" customHeight="true" outlineLevel="0" collapsed="false">
      <c r="A741" s="2"/>
      <c r="B741" s="2"/>
      <c r="C741" s="31"/>
      <c r="D741" s="2"/>
      <c r="E741" s="2"/>
      <c r="F741" s="2"/>
      <c r="G741" s="2"/>
      <c r="H741" s="2"/>
      <c r="I741" s="2"/>
      <c r="J741" s="23"/>
      <c r="K741" s="6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1.25" hidden="false" customHeight="true" outlineLevel="0" collapsed="false">
      <c r="A742" s="2"/>
      <c r="B742" s="2"/>
      <c r="C742" s="31"/>
      <c r="D742" s="2"/>
      <c r="E742" s="2"/>
      <c r="F742" s="2"/>
      <c r="G742" s="2"/>
      <c r="H742" s="2"/>
      <c r="I742" s="2"/>
      <c r="J742" s="23"/>
      <c r="K742" s="6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1.25" hidden="false" customHeight="true" outlineLevel="0" collapsed="false">
      <c r="A743" s="2"/>
      <c r="B743" s="2"/>
      <c r="C743" s="31"/>
      <c r="D743" s="2"/>
      <c r="E743" s="2"/>
      <c r="F743" s="2"/>
      <c r="G743" s="2"/>
      <c r="H743" s="2"/>
      <c r="I743" s="2"/>
      <c r="J743" s="23"/>
      <c r="K743" s="6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1.25" hidden="false" customHeight="true" outlineLevel="0" collapsed="false">
      <c r="A744" s="2"/>
      <c r="B744" s="2"/>
      <c r="C744" s="31"/>
      <c r="D744" s="2"/>
      <c r="E744" s="2"/>
      <c r="F744" s="2"/>
      <c r="G744" s="2"/>
      <c r="H744" s="2"/>
      <c r="I744" s="2"/>
      <c r="J744" s="23"/>
      <c r="K744" s="6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1.25" hidden="false" customHeight="true" outlineLevel="0" collapsed="false">
      <c r="A745" s="2"/>
      <c r="B745" s="2"/>
      <c r="C745" s="31"/>
      <c r="D745" s="2"/>
      <c r="E745" s="2"/>
      <c r="F745" s="2"/>
      <c r="G745" s="2"/>
      <c r="H745" s="2"/>
      <c r="I745" s="2"/>
      <c r="J745" s="23"/>
      <c r="K745" s="6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1.25" hidden="false" customHeight="true" outlineLevel="0" collapsed="false">
      <c r="A746" s="2"/>
      <c r="B746" s="2"/>
      <c r="C746" s="31"/>
      <c r="D746" s="2"/>
      <c r="E746" s="2"/>
      <c r="F746" s="2"/>
      <c r="G746" s="2"/>
      <c r="H746" s="2"/>
      <c r="I746" s="2"/>
      <c r="J746" s="23"/>
      <c r="K746" s="6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1.25" hidden="false" customHeight="true" outlineLevel="0" collapsed="false">
      <c r="A747" s="2"/>
      <c r="B747" s="2"/>
      <c r="C747" s="31"/>
      <c r="D747" s="2"/>
      <c r="E747" s="2"/>
      <c r="F747" s="2"/>
      <c r="G747" s="2"/>
      <c r="H747" s="2"/>
      <c r="I747" s="2"/>
      <c r="J747" s="23"/>
      <c r="K747" s="6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1.25" hidden="false" customHeight="true" outlineLevel="0" collapsed="false">
      <c r="A748" s="2"/>
      <c r="B748" s="2"/>
      <c r="C748" s="31"/>
      <c r="D748" s="2"/>
      <c r="E748" s="2"/>
      <c r="F748" s="2"/>
      <c r="G748" s="2"/>
      <c r="H748" s="2"/>
      <c r="I748" s="2"/>
      <c r="J748" s="23"/>
      <c r="K748" s="6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1.25" hidden="false" customHeight="true" outlineLevel="0" collapsed="false">
      <c r="A749" s="2"/>
      <c r="B749" s="2"/>
      <c r="C749" s="31"/>
      <c r="D749" s="2"/>
      <c r="E749" s="2"/>
      <c r="F749" s="2"/>
      <c r="G749" s="2"/>
      <c r="H749" s="2"/>
      <c r="I749" s="2"/>
      <c r="J749" s="23"/>
      <c r="K749" s="6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1.25" hidden="false" customHeight="true" outlineLevel="0" collapsed="false">
      <c r="A750" s="2"/>
      <c r="B750" s="2"/>
      <c r="C750" s="31"/>
      <c r="D750" s="2"/>
      <c r="E750" s="2"/>
      <c r="F750" s="2"/>
      <c r="G750" s="2"/>
      <c r="H750" s="2"/>
      <c r="I750" s="2"/>
      <c r="J750" s="23"/>
      <c r="K750" s="6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1.25" hidden="false" customHeight="true" outlineLevel="0" collapsed="false">
      <c r="A751" s="2"/>
      <c r="B751" s="2"/>
      <c r="C751" s="31"/>
      <c r="D751" s="2"/>
      <c r="E751" s="2"/>
      <c r="F751" s="2"/>
      <c r="G751" s="2"/>
      <c r="H751" s="2"/>
      <c r="I751" s="2"/>
      <c r="J751" s="23"/>
      <c r="K751" s="6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1.25" hidden="false" customHeight="true" outlineLevel="0" collapsed="false">
      <c r="A752" s="2"/>
      <c r="B752" s="2"/>
      <c r="C752" s="31"/>
      <c r="D752" s="2"/>
      <c r="E752" s="2"/>
      <c r="F752" s="2"/>
      <c r="G752" s="2"/>
      <c r="H752" s="2"/>
      <c r="I752" s="2"/>
      <c r="J752" s="23"/>
      <c r="K752" s="6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1.25" hidden="false" customHeight="true" outlineLevel="0" collapsed="false">
      <c r="A753" s="2"/>
      <c r="B753" s="2"/>
      <c r="C753" s="31"/>
      <c r="D753" s="2"/>
      <c r="E753" s="2"/>
      <c r="F753" s="2"/>
      <c r="G753" s="2"/>
      <c r="H753" s="2"/>
      <c r="I753" s="2"/>
      <c r="J753" s="23"/>
      <c r="K753" s="6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1.25" hidden="false" customHeight="true" outlineLevel="0" collapsed="false">
      <c r="A754" s="2"/>
      <c r="B754" s="2"/>
      <c r="C754" s="31"/>
      <c r="D754" s="2"/>
      <c r="E754" s="2"/>
      <c r="F754" s="2"/>
      <c r="G754" s="2"/>
      <c r="H754" s="2"/>
      <c r="I754" s="2"/>
      <c r="J754" s="23"/>
      <c r="K754" s="6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1.25" hidden="false" customHeight="true" outlineLevel="0" collapsed="false">
      <c r="A755" s="2"/>
      <c r="B755" s="2"/>
      <c r="C755" s="31"/>
      <c r="D755" s="2"/>
      <c r="E755" s="2"/>
      <c r="F755" s="2"/>
      <c r="G755" s="2"/>
      <c r="H755" s="2"/>
      <c r="I755" s="2"/>
      <c r="J755" s="23"/>
      <c r="K755" s="6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1.25" hidden="false" customHeight="true" outlineLevel="0" collapsed="false">
      <c r="A756" s="2"/>
      <c r="B756" s="2"/>
      <c r="C756" s="31"/>
      <c r="D756" s="2"/>
      <c r="E756" s="2"/>
      <c r="F756" s="2"/>
      <c r="G756" s="2"/>
      <c r="H756" s="2"/>
      <c r="I756" s="2"/>
      <c r="J756" s="23"/>
      <c r="K756" s="6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1.25" hidden="false" customHeight="true" outlineLevel="0" collapsed="false">
      <c r="A757" s="2"/>
      <c r="B757" s="2"/>
      <c r="C757" s="31"/>
      <c r="D757" s="2"/>
      <c r="E757" s="2"/>
      <c r="F757" s="2"/>
      <c r="G757" s="2"/>
      <c r="H757" s="2"/>
      <c r="I757" s="2"/>
      <c r="J757" s="23"/>
      <c r="K757" s="6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1.25" hidden="false" customHeight="true" outlineLevel="0" collapsed="false">
      <c r="A758" s="2"/>
      <c r="B758" s="2"/>
      <c r="C758" s="31"/>
      <c r="D758" s="2"/>
      <c r="E758" s="2"/>
      <c r="F758" s="2"/>
      <c r="G758" s="2"/>
      <c r="H758" s="2"/>
      <c r="I758" s="2"/>
      <c r="J758" s="23"/>
      <c r="K758" s="6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1.25" hidden="false" customHeight="true" outlineLevel="0" collapsed="false">
      <c r="A759" s="2"/>
      <c r="B759" s="2"/>
      <c r="C759" s="31"/>
      <c r="D759" s="2"/>
      <c r="E759" s="2"/>
      <c r="F759" s="2"/>
      <c r="G759" s="2"/>
      <c r="H759" s="2"/>
      <c r="I759" s="2"/>
      <c r="J759" s="23"/>
      <c r="K759" s="6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1.25" hidden="false" customHeight="true" outlineLevel="0" collapsed="false">
      <c r="A760" s="2"/>
      <c r="B760" s="2"/>
      <c r="C760" s="31"/>
      <c r="D760" s="2"/>
      <c r="E760" s="2"/>
      <c r="F760" s="2"/>
      <c r="G760" s="2"/>
      <c r="H760" s="2"/>
      <c r="I760" s="2"/>
      <c r="J760" s="23"/>
      <c r="K760" s="6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1.25" hidden="false" customHeight="true" outlineLevel="0" collapsed="false">
      <c r="A761" s="2"/>
      <c r="B761" s="2"/>
      <c r="C761" s="31"/>
      <c r="D761" s="2"/>
      <c r="E761" s="2"/>
      <c r="F761" s="2"/>
      <c r="G761" s="2"/>
      <c r="H761" s="2"/>
      <c r="I761" s="2"/>
      <c r="J761" s="23"/>
      <c r="K761" s="6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1.25" hidden="false" customHeight="true" outlineLevel="0" collapsed="false">
      <c r="A762" s="2"/>
      <c r="B762" s="2"/>
      <c r="C762" s="31"/>
      <c r="D762" s="2"/>
      <c r="E762" s="2"/>
      <c r="F762" s="2"/>
      <c r="G762" s="2"/>
      <c r="H762" s="2"/>
      <c r="I762" s="2"/>
      <c r="J762" s="23"/>
      <c r="K762" s="6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1.25" hidden="false" customHeight="true" outlineLevel="0" collapsed="false">
      <c r="A763" s="2"/>
      <c r="B763" s="2"/>
      <c r="C763" s="31"/>
      <c r="D763" s="2"/>
      <c r="E763" s="2"/>
      <c r="F763" s="2"/>
      <c r="G763" s="2"/>
      <c r="H763" s="2"/>
      <c r="I763" s="2"/>
      <c r="J763" s="23"/>
      <c r="K763" s="6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1.25" hidden="false" customHeight="true" outlineLevel="0" collapsed="false">
      <c r="A764" s="2"/>
      <c r="B764" s="2"/>
      <c r="C764" s="31"/>
      <c r="D764" s="2"/>
      <c r="E764" s="2"/>
      <c r="F764" s="2"/>
      <c r="G764" s="2"/>
      <c r="H764" s="2"/>
      <c r="I764" s="2"/>
      <c r="J764" s="23"/>
      <c r="K764" s="6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1.25" hidden="false" customHeight="true" outlineLevel="0" collapsed="false">
      <c r="A765" s="2"/>
      <c r="B765" s="2"/>
      <c r="C765" s="31"/>
      <c r="D765" s="2"/>
      <c r="E765" s="2"/>
      <c r="F765" s="2"/>
      <c r="G765" s="2"/>
      <c r="H765" s="2"/>
      <c r="I765" s="2"/>
      <c r="J765" s="23"/>
      <c r="K765" s="6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1.25" hidden="false" customHeight="true" outlineLevel="0" collapsed="false">
      <c r="A766" s="2"/>
      <c r="B766" s="2"/>
      <c r="C766" s="31"/>
      <c r="D766" s="2"/>
      <c r="E766" s="2"/>
      <c r="F766" s="2"/>
      <c r="G766" s="2"/>
      <c r="H766" s="2"/>
      <c r="I766" s="2"/>
      <c r="J766" s="23"/>
      <c r="K766" s="6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1.25" hidden="false" customHeight="true" outlineLevel="0" collapsed="false">
      <c r="A767" s="2"/>
      <c r="B767" s="2"/>
      <c r="C767" s="31"/>
      <c r="D767" s="2"/>
      <c r="E767" s="2"/>
      <c r="F767" s="2"/>
      <c r="G767" s="2"/>
      <c r="H767" s="2"/>
      <c r="I767" s="2"/>
      <c r="J767" s="23"/>
      <c r="K767" s="6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1.25" hidden="false" customHeight="true" outlineLevel="0" collapsed="false">
      <c r="A768" s="2"/>
      <c r="B768" s="2"/>
      <c r="C768" s="31"/>
      <c r="D768" s="2"/>
      <c r="E768" s="2"/>
      <c r="F768" s="2"/>
      <c r="G768" s="2"/>
      <c r="H768" s="2"/>
      <c r="I768" s="2"/>
      <c r="J768" s="23"/>
      <c r="K768" s="6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1.25" hidden="false" customHeight="true" outlineLevel="0" collapsed="false">
      <c r="A769" s="2"/>
      <c r="B769" s="2"/>
      <c r="C769" s="31"/>
      <c r="D769" s="2"/>
      <c r="E769" s="2"/>
      <c r="F769" s="2"/>
      <c r="G769" s="2"/>
      <c r="H769" s="2"/>
      <c r="I769" s="2"/>
      <c r="J769" s="23"/>
      <c r="K769" s="6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1.25" hidden="false" customHeight="true" outlineLevel="0" collapsed="false">
      <c r="A770" s="2"/>
      <c r="B770" s="2"/>
      <c r="C770" s="31"/>
      <c r="D770" s="2"/>
      <c r="E770" s="2"/>
      <c r="F770" s="2"/>
      <c r="G770" s="2"/>
      <c r="H770" s="2"/>
      <c r="I770" s="2"/>
      <c r="J770" s="23"/>
      <c r="K770" s="6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1.25" hidden="false" customHeight="true" outlineLevel="0" collapsed="false">
      <c r="A771" s="2"/>
      <c r="B771" s="2"/>
      <c r="C771" s="31"/>
      <c r="D771" s="2"/>
      <c r="E771" s="2"/>
      <c r="F771" s="2"/>
      <c r="G771" s="2"/>
      <c r="H771" s="2"/>
      <c r="I771" s="2"/>
      <c r="J771" s="23"/>
      <c r="K771" s="6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1.25" hidden="false" customHeight="true" outlineLevel="0" collapsed="false">
      <c r="A772" s="2"/>
      <c r="B772" s="2"/>
      <c r="C772" s="31"/>
      <c r="D772" s="2"/>
      <c r="E772" s="2"/>
      <c r="F772" s="2"/>
      <c r="G772" s="2"/>
      <c r="H772" s="2"/>
      <c r="I772" s="2"/>
      <c r="J772" s="23"/>
      <c r="K772" s="6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1.25" hidden="false" customHeight="true" outlineLevel="0" collapsed="false">
      <c r="A773" s="2"/>
      <c r="B773" s="2"/>
      <c r="C773" s="31"/>
      <c r="D773" s="2"/>
      <c r="E773" s="2"/>
      <c r="F773" s="2"/>
      <c r="G773" s="2"/>
      <c r="H773" s="2"/>
      <c r="I773" s="2"/>
      <c r="J773" s="23"/>
      <c r="K773" s="6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1.25" hidden="false" customHeight="true" outlineLevel="0" collapsed="false">
      <c r="A774" s="2"/>
      <c r="B774" s="2"/>
      <c r="C774" s="31"/>
      <c r="D774" s="2"/>
      <c r="E774" s="2"/>
      <c r="F774" s="2"/>
      <c r="G774" s="2"/>
      <c r="H774" s="2"/>
      <c r="I774" s="2"/>
      <c r="J774" s="23"/>
      <c r="K774" s="6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1.25" hidden="false" customHeight="true" outlineLevel="0" collapsed="false">
      <c r="A775" s="2"/>
      <c r="B775" s="2"/>
      <c r="C775" s="31"/>
      <c r="D775" s="2"/>
      <c r="E775" s="2"/>
      <c r="F775" s="2"/>
      <c r="G775" s="2"/>
      <c r="H775" s="2"/>
      <c r="I775" s="2"/>
      <c r="J775" s="23"/>
      <c r="K775" s="6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1.25" hidden="false" customHeight="true" outlineLevel="0" collapsed="false">
      <c r="A776" s="2"/>
      <c r="B776" s="2"/>
      <c r="C776" s="31"/>
      <c r="D776" s="2"/>
      <c r="E776" s="2"/>
      <c r="F776" s="2"/>
      <c r="G776" s="2"/>
      <c r="H776" s="2"/>
      <c r="I776" s="2"/>
      <c r="J776" s="23"/>
      <c r="K776" s="6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1.25" hidden="false" customHeight="true" outlineLevel="0" collapsed="false">
      <c r="A777" s="2"/>
      <c r="B777" s="2"/>
      <c r="C777" s="31"/>
      <c r="D777" s="2"/>
      <c r="E777" s="2"/>
      <c r="F777" s="2"/>
      <c r="G777" s="2"/>
      <c r="H777" s="2"/>
      <c r="I777" s="2"/>
      <c r="J777" s="23"/>
      <c r="K777" s="6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1.25" hidden="false" customHeight="true" outlineLevel="0" collapsed="false">
      <c r="A778" s="2"/>
      <c r="B778" s="2"/>
      <c r="C778" s="31"/>
      <c r="D778" s="2"/>
      <c r="E778" s="2"/>
      <c r="F778" s="2"/>
      <c r="G778" s="2"/>
      <c r="H778" s="2"/>
      <c r="I778" s="2"/>
      <c r="J778" s="23"/>
      <c r="K778" s="6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1.25" hidden="false" customHeight="true" outlineLevel="0" collapsed="false">
      <c r="A779" s="2"/>
      <c r="B779" s="2"/>
      <c r="C779" s="31"/>
      <c r="D779" s="2"/>
      <c r="E779" s="2"/>
      <c r="F779" s="2"/>
      <c r="G779" s="2"/>
      <c r="H779" s="2"/>
      <c r="I779" s="2"/>
      <c r="J779" s="23"/>
      <c r="K779" s="6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1.25" hidden="false" customHeight="true" outlineLevel="0" collapsed="false">
      <c r="A780" s="2"/>
      <c r="B780" s="2"/>
      <c r="C780" s="31"/>
      <c r="D780" s="2"/>
      <c r="E780" s="2"/>
      <c r="F780" s="2"/>
      <c r="G780" s="2"/>
      <c r="H780" s="2"/>
      <c r="I780" s="2"/>
      <c r="J780" s="23"/>
      <c r="K780" s="6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1.25" hidden="false" customHeight="true" outlineLevel="0" collapsed="false">
      <c r="A781" s="2"/>
      <c r="B781" s="2"/>
      <c r="C781" s="31"/>
      <c r="D781" s="2"/>
      <c r="E781" s="2"/>
      <c r="F781" s="2"/>
      <c r="G781" s="2"/>
      <c r="H781" s="2"/>
      <c r="I781" s="2"/>
      <c r="J781" s="23"/>
      <c r="K781" s="6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1.25" hidden="false" customHeight="true" outlineLevel="0" collapsed="false">
      <c r="A782" s="2"/>
      <c r="B782" s="2"/>
      <c r="C782" s="31"/>
      <c r="D782" s="2"/>
      <c r="E782" s="2"/>
      <c r="F782" s="2"/>
      <c r="G782" s="2"/>
      <c r="H782" s="2"/>
      <c r="I782" s="2"/>
      <c r="J782" s="23"/>
      <c r="K782" s="6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1.25" hidden="false" customHeight="true" outlineLevel="0" collapsed="false">
      <c r="A783" s="2"/>
      <c r="B783" s="2"/>
      <c r="C783" s="31"/>
      <c r="D783" s="2"/>
      <c r="E783" s="2"/>
      <c r="F783" s="2"/>
      <c r="G783" s="2"/>
      <c r="H783" s="2"/>
      <c r="I783" s="2"/>
      <c r="J783" s="23"/>
      <c r="K783" s="6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1.25" hidden="false" customHeight="true" outlineLevel="0" collapsed="false">
      <c r="A784" s="2"/>
      <c r="B784" s="2"/>
      <c r="C784" s="31"/>
      <c r="D784" s="2"/>
      <c r="E784" s="2"/>
      <c r="F784" s="2"/>
      <c r="G784" s="2"/>
      <c r="H784" s="2"/>
      <c r="I784" s="2"/>
      <c r="J784" s="23"/>
      <c r="K784" s="6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1.25" hidden="false" customHeight="true" outlineLevel="0" collapsed="false">
      <c r="A785" s="2"/>
      <c r="B785" s="2"/>
      <c r="C785" s="31"/>
      <c r="D785" s="2"/>
      <c r="E785" s="2"/>
      <c r="F785" s="2"/>
      <c r="G785" s="2"/>
      <c r="H785" s="2"/>
      <c r="I785" s="2"/>
      <c r="J785" s="23"/>
      <c r="K785" s="6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1.25" hidden="false" customHeight="true" outlineLevel="0" collapsed="false">
      <c r="A786" s="2"/>
      <c r="B786" s="2"/>
      <c r="C786" s="31"/>
      <c r="D786" s="2"/>
      <c r="E786" s="2"/>
      <c r="F786" s="2"/>
      <c r="G786" s="2"/>
      <c r="H786" s="2"/>
      <c r="I786" s="2"/>
      <c r="J786" s="23"/>
      <c r="K786" s="6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1.25" hidden="false" customHeight="true" outlineLevel="0" collapsed="false">
      <c r="A787" s="2"/>
      <c r="B787" s="2"/>
      <c r="C787" s="31"/>
      <c r="D787" s="2"/>
      <c r="E787" s="2"/>
      <c r="F787" s="2"/>
      <c r="G787" s="2"/>
      <c r="H787" s="2"/>
      <c r="I787" s="2"/>
      <c r="J787" s="23"/>
      <c r="K787" s="6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1.25" hidden="false" customHeight="true" outlineLevel="0" collapsed="false">
      <c r="A788" s="2"/>
      <c r="B788" s="2"/>
      <c r="C788" s="31"/>
      <c r="D788" s="2"/>
      <c r="E788" s="2"/>
      <c r="F788" s="2"/>
      <c r="G788" s="2"/>
      <c r="H788" s="2"/>
      <c r="I788" s="2"/>
      <c r="J788" s="23"/>
      <c r="K788" s="6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1.25" hidden="false" customHeight="true" outlineLevel="0" collapsed="false">
      <c r="A789" s="2"/>
      <c r="B789" s="2"/>
      <c r="C789" s="31"/>
      <c r="D789" s="2"/>
      <c r="E789" s="2"/>
      <c r="F789" s="2"/>
      <c r="G789" s="2"/>
      <c r="H789" s="2"/>
      <c r="I789" s="2"/>
      <c r="J789" s="23"/>
      <c r="K789" s="6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1.25" hidden="false" customHeight="true" outlineLevel="0" collapsed="false">
      <c r="A790" s="2"/>
      <c r="B790" s="2"/>
      <c r="C790" s="31"/>
      <c r="D790" s="2"/>
      <c r="E790" s="2"/>
      <c r="F790" s="2"/>
      <c r="G790" s="2"/>
      <c r="H790" s="2"/>
      <c r="I790" s="2"/>
      <c r="J790" s="23"/>
      <c r="K790" s="6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1.25" hidden="false" customHeight="true" outlineLevel="0" collapsed="false">
      <c r="A791" s="2"/>
      <c r="B791" s="2"/>
      <c r="C791" s="31"/>
      <c r="D791" s="2"/>
      <c r="E791" s="2"/>
      <c r="F791" s="2"/>
      <c r="G791" s="2"/>
      <c r="H791" s="2"/>
      <c r="I791" s="2"/>
      <c r="J791" s="23"/>
      <c r="K791" s="6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1.25" hidden="false" customHeight="true" outlineLevel="0" collapsed="false">
      <c r="A792" s="2"/>
      <c r="B792" s="2"/>
      <c r="C792" s="31"/>
      <c r="D792" s="2"/>
      <c r="E792" s="2"/>
      <c r="F792" s="2"/>
      <c r="G792" s="2"/>
      <c r="H792" s="2"/>
      <c r="I792" s="2"/>
      <c r="J792" s="23"/>
      <c r="K792" s="6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1.25" hidden="false" customHeight="true" outlineLevel="0" collapsed="false">
      <c r="A793" s="2"/>
      <c r="B793" s="2"/>
      <c r="C793" s="31"/>
      <c r="D793" s="2"/>
      <c r="E793" s="2"/>
      <c r="F793" s="2"/>
      <c r="G793" s="2"/>
      <c r="H793" s="2"/>
      <c r="I793" s="2"/>
      <c r="J793" s="23"/>
      <c r="K793" s="6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1.25" hidden="false" customHeight="true" outlineLevel="0" collapsed="false">
      <c r="A794" s="2"/>
      <c r="B794" s="2"/>
      <c r="C794" s="31"/>
      <c r="D794" s="2"/>
      <c r="E794" s="2"/>
      <c r="F794" s="2"/>
      <c r="G794" s="2"/>
      <c r="H794" s="2"/>
      <c r="I794" s="2"/>
      <c r="J794" s="23"/>
      <c r="K794" s="6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1.25" hidden="false" customHeight="true" outlineLevel="0" collapsed="false">
      <c r="A795" s="2"/>
      <c r="B795" s="2"/>
      <c r="C795" s="31"/>
      <c r="D795" s="2"/>
      <c r="E795" s="2"/>
      <c r="F795" s="2"/>
      <c r="G795" s="2"/>
      <c r="H795" s="2"/>
      <c r="I795" s="2"/>
      <c r="J795" s="23"/>
      <c r="K795" s="6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1.25" hidden="false" customHeight="true" outlineLevel="0" collapsed="false">
      <c r="A796" s="2"/>
      <c r="B796" s="2"/>
      <c r="C796" s="31"/>
      <c r="D796" s="2"/>
      <c r="E796" s="2"/>
      <c r="F796" s="2"/>
      <c r="G796" s="2"/>
      <c r="H796" s="2"/>
      <c r="I796" s="2"/>
      <c r="J796" s="23"/>
      <c r="K796" s="6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1.25" hidden="false" customHeight="true" outlineLevel="0" collapsed="false">
      <c r="A797" s="2"/>
      <c r="B797" s="2"/>
      <c r="C797" s="31"/>
      <c r="D797" s="2"/>
      <c r="E797" s="2"/>
      <c r="F797" s="2"/>
      <c r="G797" s="2"/>
      <c r="H797" s="2"/>
      <c r="I797" s="2"/>
      <c r="J797" s="23"/>
      <c r="K797" s="6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1.25" hidden="false" customHeight="true" outlineLevel="0" collapsed="false">
      <c r="A798" s="2"/>
      <c r="B798" s="2"/>
      <c r="C798" s="31"/>
      <c r="D798" s="2"/>
      <c r="E798" s="2"/>
      <c r="F798" s="2"/>
      <c r="G798" s="2"/>
      <c r="H798" s="2"/>
      <c r="I798" s="2"/>
      <c r="J798" s="23"/>
      <c r="K798" s="6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1.25" hidden="false" customHeight="true" outlineLevel="0" collapsed="false">
      <c r="A799" s="2"/>
      <c r="B799" s="2"/>
      <c r="C799" s="31"/>
      <c r="D799" s="2"/>
      <c r="E799" s="2"/>
      <c r="F799" s="2"/>
      <c r="G799" s="2"/>
      <c r="H799" s="2"/>
      <c r="I799" s="2"/>
      <c r="J799" s="23"/>
      <c r="K799" s="6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1.25" hidden="false" customHeight="true" outlineLevel="0" collapsed="false">
      <c r="A800" s="2"/>
      <c r="B800" s="2"/>
      <c r="C800" s="31"/>
      <c r="D800" s="2"/>
      <c r="E800" s="2"/>
      <c r="F800" s="2"/>
      <c r="G800" s="2"/>
      <c r="H800" s="2"/>
      <c r="I800" s="2"/>
      <c r="J800" s="23"/>
      <c r="K800" s="6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1.25" hidden="false" customHeight="true" outlineLevel="0" collapsed="false">
      <c r="A801" s="2"/>
      <c r="B801" s="2"/>
      <c r="C801" s="31"/>
      <c r="D801" s="2"/>
      <c r="E801" s="2"/>
      <c r="F801" s="2"/>
      <c r="G801" s="2"/>
      <c r="H801" s="2"/>
      <c r="I801" s="2"/>
      <c r="J801" s="23"/>
      <c r="K801" s="6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1.25" hidden="false" customHeight="true" outlineLevel="0" collapsed="false">
      <c r="A802" s="2"/>
      <c r="B802" s="2"/>
      <c r="C802" s="31"/>
      <c r="D802" s="2"/>
      <c r="E802" s="2"/>
      <c r="F802" s="2"/>
      <c r="G802" s="2"/>
      <c r="H802" s="2"/>
      <c r="I802" s="2"/>
      <c r="J802" s="23"/>
      <c r="K802" s="6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1.25" hidden="false" customHeight="true" outlineLevel="0" collapsed="false">
      <c r="A803" s="2"/>
      <c r="B803" s="2"/>
      <c r="C803" s="31"/>
      <c r="D803" s="2"/>
      <c r="E803" s="2"/>
      <c r="F803" s="2"/>
      <c r="G803" s="2"/>
      <c r="H803" s="2"/>
      <c r="I803" s="2"/>
      <c r="J803" s="23"/>
      <c r="K803" s="6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1.25" hidden="false" customHeight="true" outlineLevel="0" collapsed="false">
      <c r="A804" s="2"/>
      <c r="B804" s="2"/>
      <c r="C804" s="31"/>
      <c r="D804" s="2"/>
      <c r="E804" s="2"/>
      <c r="F804" s="2"/>
      <c r="G804" s="2"/>
      <c r="H804" s="2"/>
      <c r="I804" s="2"/>
      <c r="J804" s="23"/>
      <c r="K804" s="6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1.25" hidden="false" customHeight="true" outlineLevel="0" collapsed="false">
      <c r="A805" s="2"/>
      <c r="B805" s="2"/>
      <c r="C805" s="31"/>
      <c r="D805" s="2"/>
      <c r="E805" s="2"/>
      <c r="F805" s="2"/>
      <c r="G805" s="2"/>
      <c r="H805" s="2"/>
      <c r="I805" s="2"/>
      <c r="J805" s="23"/>
      <c r="K805" s="6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1.25" hidden="false" customHeight="true" outlineLevel="0" collapsed="false">
      <c r="A806" s="2"/>
      <c r="B806" s="2"/>
      <c r="C806" s="31"/>
      <c r="D806" s="2"/>
      <c r="E806" s="2"/>
      <c r="F806" s="2"/>
      <c r="G806" s="2"/>
      <c r="H806" s="2"/>
      <c r="I806" s="2"/>
      <c r="J806" s="23"/>
      <c r="K806" s="6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1.25" hidden="false" customHeight="true" outlineLevel="0" collapsed="false">
      <c r="A807" s="2"/>
      <c r="B807" s="2"/>
      <c r="C807" s="31"/>
      <c r="D807" s="2"/>
      <c r="E807" s="2"/>
      <c r="F807" s="2"/>
      <c r="G807" s="2"/>
      <c r="H807" s="2"/>
      <c r="I807" s="2"/>
      <c r="J807" s="23"/>
      <c r="K807" s="6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1.25" hidden="false" customHeight="true" outlineLevel="0" collapsed="false">
      <c r="A808" s="2"/>
      <c r="B808" s="2"/>
      <c r="C808" s="31"/>
      <c r="D808" s="2"/>
      <c r="E808" s="2"/>
      <c r="F808" s="2"/>
      <c r="G808" s="2"/>
      <c r="H808" s="2"/>
      <c r="I808" s="2"/>
      <c r="J808" s="23"/>
      <c r="K808" s="6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1.25" hidden="false" customHeight="true" outlineLevel="0" collapsed="false">
      <c r="A809" s="2"/>
      <c r="B809" s="2"/>
      <c r="C809" s="31"/>
      <c r="D809" s="2"/>
      <c r="E809" s="2"/>
      <c r="F809" s="2"/>
      <c r="G809" s="2"/>
      <c r="H809" s="2"/>
      <c r="I809" s="2"/>
      <c r="J809" s="23"/>
      <c r="K809" s="6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1.25" hidden="false" customHeight="true" outlineLevel="0" collapsed="false">
      <c r="A810" s="2"/>
      <c r="B810" s="2"/>
      <c r="C810" s="31"/>
      <c r="D810" s="2"/>
      <c r="E810" s="2"/>
      <c r="F810" s="2"/>
      <c r="G810" s="2"/>
      <c r="H810" s="2"/>
      <c r="I810" s="2"/>
      <c r="J810" s="23"/>
      <c r="K810" s="6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1.25" hidden="false" customHeight="true" outlineLevel="0" collapsed="false">
      <c r="A811" s="2"/>
      <c r="B811" s="2"/>
      <c r="C811" s="31"/>
      <c r="D811" s="2"/>
      <c r="E811" s="2"/>
      <c r="F811" s="2"/>
      <c r="G811" s="2"/>
      <c r="H811" s="2"/>
      <c r="I811" s="2"/>
      <c r="J811" s="23"/>
      <c r="K811" s="6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1.25" hidden="false" customHeight="true" outlineLevel="0" collapsed="false">
      <c r="A812" s="2"/>
      <c r="B812" s="2"/>
      <c r="C812" s="31"/>
      <c r="D812" s="2"/>
      <c r="E812" s="2"/>
      <c r="F812" s="2"/>
      <c r="G812" s="2"/>
      <c r="H812" s="2"/>
      <c r="I812" s="2"/>
      <c r="J812" s="23"/>
      <c r="K812" s="6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1.25" hidden="false" customHeight="true" outlineLevel="0" collapsed="false">
      <c r="A813" s="2"/>
      <c r="B813" s="2"/>
      <c r="C813" s="31"/>
      <c r="D813" s="2"/>
      <c r="E813" s="2"/>
      <c r="F813" s="2"/>
      <c r="G813" s="2"/>
      <c r="H813" s="2"/>
      <c r="I813" s="2"/>
      <c r="J813" s="23"/>
      <c r="K813" s="6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1.25" hidden="false" customHeight="true" outlineLevel="0" collapsed="false">
      <c r="A814" s="2"/>
      <c r="B814" s="2"/>
      <c r="C814" s="31"/>
      <c r="D814" s="2"/>
      <c r="E814" s="2"/>
      <c r="F814" s="2"/>
      <c r="G814" s="2"/>
      <c r="H814" s="2"/>
      <c r="I814" s="2"/>
      <c r="J814" s="23"/>
      <c r="K814" s="6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1.25" hidden="false" customHeight="true" outlineLevel="0" collapsed="false">
      <c r="A815" s="2"/>
      <c r="B815" s="2"/>
      <c r="C815" s="31"/>
      <c r="D815" s="2"/>
      <c r="E815" s="2"/>
      <c r="F815" s="2"/>
      <c r="G815" s="2"/>
      <c r="H815" s="2"/>
      <c r="I815" s="2"/>
      <c r="J815" s="23"/>
      <c r="K815" s="6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1.25" hidden="false" customHeight="true" outlineLevel="0" collapsed="false">
      <c r="A816" s="2"/>
      <c r="B816" s="2"/>
      <c r="C816" s="31"/>
      <c r="D816" s="2"/>
      <c r="E816" s="2"/>
      <c r="F816" s="2"/>
      <c r="G816" s="2"/>
      <c r="H816" s="2"/>
      <c r="I816" s="2"/>
      <c r="J816" s="23"/>
      <c r="K816" s="6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1.25" hidden="false" customHeight="true" outlineLevel="0" collapsed="false">
      <c r="A817" s="2"/>
      <c r="B817" s="2"/>
      <c r="C817" s="31"/>
      <c r="D817" s="2"/>
      <c r="E817" s="2"/>
      <c r="F817" s="2"/>
      <c r="G817" s="2"/>
      <c r="H817" s="2"/>
      <c r="I817" s="2"/>
      <c r="J817" s="23"/>
      <c r="K817" s="6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1.25" hidden="false" customHeight="true" outlineLevel="0" collapsed="false">
      <c r="A818" s="2"/>
      <c r="B818" s="2"/>
      <c r="C818" s="31"/>
      <c r="D818" s="2"/>
      <c r="E818" s="2"/>
      <c r="F818" s="2"/>
      <c r="G818" s="2"/>
      <c r="H818" s="2"/>
      <c r="I818" s="2"/>
      <c r="J818" s="23"/>
      <c r="K818" s="6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1.25" hidden="false" customHeight="true" outlineLevel="0" collapsed="false">
      <c r="A819" s="2"/>
      <c r="B819" s="2"/>
      <c r="C819" s="31"/>
      <c r="D819" s="2"/>
      <c r="E819" s="2"/>
      <c r="F819" s="2"/>
      <c r="G819" s="2"/>
      <c r="H819" s="2"/>
      <c r="I819" s="2"/>
      <c r="J819" s="23"/>
      <c r="K819" s="6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1.25" hidden="false" customHeight="true" outlineLevel="0" collapsed="false">
      <c r="A820" s="2"/>
      <c r="B820" s="2"/>
      <c r="C820" s="31"/>
      <c r="D820" s="2"/>
      <c r="E820" s="2"/>
      <c r="F820" s="2"/>
      <c r="G820" s="2"/>
      <c r="H820" s="2"/>
      <c r="I820" s="2"/>
      <c r="J820" s="23"/>
      <c r="K820" s="6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1.25" hidden="false" customHeight="true" outlineLevel="0" collapsed="false">
      <c r="A821" s="2"/>
      <c r="B821" s="2"/>
      <c r="C821" s="31"/>
      <c r="D821" s="2"/>
      <c r="E821" s="2"/>
      <c r="F821" s="2"/>
      <c r="G821" s="2"/>
      <c r="H821" s="2"/>
      <c r="I821" s="2"/>
      <c r="J821" s="23"/>
      <c r="K821" s="6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1.25" hidden="false" customHeight="true" outlineLevel="0" collapsed="false">
      <c r="A822" s="2"/>
      <c r="B822" s="2"/>
      <c r="C822" s="31"/>
      <c r="D822" s="2"/>
      <c r="E822" s="2"/>
      <c r="F822" s="2"/>
      <c r="G822" s="2"/>
      <c r="H822" s="2"/>
      <c r="I822" s="2"/>
      <c r="J822" s="23"/>
      <c r="K822" s="6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1.25" hidden="false" customHeight="true" outlineLevel="0" collapsed="false">
      <c r="A823" s="2"/>
      <c r="B823" s="2"/>
      <c r="C823" s="31"/>
      <c r="D823" s="2"/>
      <c r="E823" s="2"/>
      <c r="F823" s="2"/>
      <c r="G823" s="2"/>
      <c r="H823" s="2"/>
      <c r="I823" s="2"/>
      <c r="J823" s="23"/>
      <c r="K823" s="6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1.25" hidden="false" customHeight="true" outlineLevel="0" collapsed="false">
      <c r="A824" s="2"/>
      <c r="B824" s="2"/>
      <c r="C824" s="31"/>
      <c r="D824" s="2"/>
      <c r="E824" s="2"/>
      <c r="F824" s="2"/>
      <c r="G824" s="2"/>
      <c r="H824" s="2"/>
      <c r="I824" s="2"/>
      <c r="J824" s="23"/>
      <c r="K824" s="6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1.25" hidden="false" customHeight="true" outlineLevel="0" collapsed="false">
      <c r="A825" s="2"/>
      <c r="B825" s="2"/>
      <c r="C825" s="31"/>
      <c r="D825" s="2"/>
      <c r="E825" s="2"/>
      <c r="F825" s="2"/>
      <c r="G825" s="2"/>
      <c r="H825" s="2"/>
      <c r="I825" s="2"/>
      <c r="J825" s="23"/>
      <c r="K825" s="6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1.25" hidden="false" customHeight="true" outlineLevel="0" collapsed="false">
      <c r="A826" s="2"/>
      <c r="B826" s="2"/>
      <c r="C826" s="31"/>
      <c r="D826" s="2"/>
      <c r="E826" s="2"/>
      <c r="F826" s="2"/>
      <c r="G826" s="2"/>
      <c r="H826" s="2"/>
      <c r="I826" s="2"/>
      <c r="J826" s="23"/>
      <c r="K826" s="6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1.25" hidden="false" customHeight="true" outlineLevel="0" collapsed="false">
      <c r="A827" s="2"/>
      <c r="B827" s="2"/>
      <c r="C827" s="31"/>
      <c r="D827" s="2"/>
      <c r="E827" s="2"/>
      <c r="F827" s="2"/>
      <c r="G827" s="2"/>
      <c r="H827" s="2"/>
      <c r="I827" s="2"/>
      <c r="J827" s="23"/>
      <c r="K827" s="6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1.25" hidden="false" customHeight="true" outlineLevel="0" collapsed="false">
      <c r="A828" s="2"/>
      <c r="B828" s="2"/>
      <c r="C828" s="31"/>
      <c r="D828" s="2"/>
      <c r="E828" s="2"/>
      <c r="F828" s="2"/>
      <c r="G828" s="2"/>
      <c r="H828" s="2"/>
      <c r="I828" s="2"/>
      <c r="J828" s="23"/>
      <c r="K828" s="6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1.25" hidden="false" customHeight="true" outlineLevel="0" collapsed="false">
      <c r="A829" s="2"/>
      <c r="B829" s="2"/>
      <c r="C829" s="31"/>
      <c r="D829" s="2"/>
      <c r="E829" s="2"/>
      <c r="F829" s="2"/>
      <c r="G829" s="2"/>
      <c r="H829" s="2"/>
      <c r="I829" s="2"/>
      <c r="J829" s="23"/>
      <c r="K829" s="6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1.25" hidden="false" customHeight="true" outlineLevel="0" collapsed="false">
      <c r="A830" s="2"/>
      <c r="B830" s="2"/>
      <c r="C830" s="31"/>
      <c r="D830" s="2"/>
      <c r="E830" s="2"/>
      <c r="F830" s="2"/>
      <c r="G830" s="2"/>
      <c r="H830" s="2"/>
      <c r="I830" s="2"/>
      <c r="J830" s="23"/>
      <c r="K830" s="6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1.25" hidden="false" customHeight="true" outlineLevel="0" collapsed="false">
      <c r="A831" s="2"/>
      <c r="B831" s="2"/>
      <c r="C831" s="31"/>
      <c r="D831" s="2"/>
      <c r="E831" s="2"/>
      <c r="F831" s="2"/>
      <c r="G831" s="2"/>
      <c r="H831" s="2"/>
      <c r="I831" s="2"/>
      <c r="J831" s="23"/>
      <c r="K831" s="6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1.25" hidden="false" customHeight="true" outlineLevel="0" collapsed="false">
      <c r="A832" s="2"/>
      <c r="B832" s="2"/>
      <c r="C832" s="31"/>
      <c r="D832" s="2"/>
      <c r="E832" s="2"/>
      <c r="F832" s="2"/>
      <c r="G832" s="2"/>
      <c r="H832" s="2"/>
      <c r="I832" s="2"/>
      <c r="J832" s="23"/>
      <c r="K832" s="6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1.25" hidden="false" customHeight="true" outlineLevel="0" collapsed="false">
      <c r="A833" s="2"/>
      <c r="B833" s="2"/>
      <c r="C833" s="31"/>
      <c r="D833" s="2"/>
      <c r="E833" s="2"/>
      <c r="F833" s="2"/>
      <c r="G833" s="2"/>
      <c r="H833" s="2"/>
      <c r="I833" s="2"/>
      <c r="J833" s="23"/>
      <c r="K833" s="6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1.25" hidden="false" customHeight="true" outlineLevel="0" collapsed="false">
      <c r="A834" s="2"/>
      <c r="B834" s="2"/>
      <c r="C834" s="31"/>
      <c r="D834" s="2"/>
      <c r="E834" s="2"/>
      <c r="F834" s="2"/>
      <c r="G834" s="2"/>
      <c r="H834" s="2"/>
      <c r="I834" s="2"/>
      <c r="J834" s="23"/>
      <c r="K834" s="6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1.25" hidden="false" customHeight="true" outlineLevel="0" collapsed="false">
      <c r="A835" s="2"/>
      <c r="B835" s="2"/>
      <c r="C835" s="31"/>
      <c r="D835" s="2"/>
      <c r="E835" s="2"/>
      <c r="F835" s="2"/>
      <c r="G835" s="2"/>
      <c r="H835" s="2"/>
      <c r="I835" s="2"/>
      <c r="J835" s="23"/>
      <c r="K835" s="6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1.25" hidden="false" customHeight="true" outlineLevel="0" collapsed="false">
      <c r="A836" s="2"/>
      <c r="B836" s="2"/>
      <c r="C836" s="31"/>
      <c r="D836" s="2"/>
      <c r="E836" s="2"/>
      <c r="F836" s="2"/>
      <c r="G836" s="2"/>
      <c r="H836" s="2"/>
      <c r="I836" s="2"/>
      <c r="J836" s="23"/>
      <c r="K836" s="6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1.25" hidden="false" customHeight="true" outlineLevel="0" collapsed="false">
      <c r="A837" s="2"/>
      <c r="B837" s="2"/>
      <c r="C837" s="31"/>
      <c r="D837" s="2"/>
      <c r="E837" s="2"/>
      <c r="F837" s="2"/>
      <c r="G837" s="2"/>
      <c r="H837" s="2"/>
      <c r="I837" s="2"/>
      <c r="J837" s="23"/>
      <c r="K837" s="6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1.25" hidden="false" customHeight="true" outlineLevel="0" collapsed="false">
      <c r="A838" s="2"/>
      <c r="B838" s="2"/>
      <c r="C838" s="31"/>
      <c r="D838" s="2"/>
      <c r="E838" s="2"/>
      <c r="F838" s="2"/>
      <c r="G838" s="2"/>
      <c r="H838" s="2"/>
      <c r="I838" s="2"/>
      <c r="J838" s="23"/>
      <c r="K838" s="6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1.25" hidden="false" customHeight="true" outlineLevel="0" collapsed="false">
      <c r="A839" s="2"/>
      <c r="B839" s="2"/>
      <c r="C839" s="31"/>
      <c r="D839" s="2"/>
      <c r="E839" s="2"/>
      <c r="F839" s="2"/>
      <c r="G839" s="2"/>
      <c r="H839" s="2"/>
      <c r="I839" s="2"/>
      <c r="J839" s="23"/>
      <c r="K839" s="6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1.25" hidden="false" customHeight="true" outlineLevel="0" collapsed="false">
      <c r="A840" s="2"/>
      <c r="B840" s="2"/>
      <c r="C840" s="31"/>
      <c r="D840" s="2"/>
      <c r="E840" s="2"/>
      <c r="F840" s="2"/>
      <c r="G840" s="2"/>
      <c r="H840" s="2"/>
      <c r="I840" s="2"/>
      <c r="J840" s="23"/>
      <c r="K840" s="6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1.25" hidden="false" customHeight="true" outlineLevel="0" collapsed="false">
      <c r="A841" s="2"/>
      <c r="B841" s="2"/>
      <c r="C841" s="31"/>
      <c r="D841" s="2"/>
      <c r="E841" s="2"/>
      <c r="F841" s="2"/>
      <c r="G841" s="2"/>
      <c r="H841" s="2"/>
      <c r="I841" s="2"/>
      <c r="J841" s="23"/>
      <c r="K841" s="6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1.25" hidden="false" customHeight="true" outlineLevel="0" collapsed="false">
      <c r="A842" s="2"/>
      <c r="B842" s="2"/>
      <c r="C842" s="31"/>
      <c r="D842" s="2"/>
      <c r="E842" s="2"/>
      <c r="F842" s="2"/>
      <c r="G842" s="2"/>
      <c r="H842" s="2"/>
      <c r="I842" s="2"/>
      <c r="J842" s="23"/>
      <c r="K842" s="6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1.25" hidden="false" customHeight="true" outlineLevel="0" collapsed="false">
      <c r="A843" s="2"/>
      <c r="B843" s="2"/>
      <c r="C843" s="31"/>
      <c r="D843" s="2"/>
      <c r="E843" s="2"/>
      <c r="F843" s="2"/>
      <c r="G843" s="2"/>
      <c r="H843" s="2"/>
      <c r="I843" s="2"/>
      <c r="J843" s="23"/>
      <c r="K843" s="6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1.25" hidden="false" customHeight="true" outlineLevel="0" collapsed="false">
      <c r="A844" s="2"/>
      <c r="B844" s="2"/>
      <c r="C844" s="31"/>
      <c r="D844" s="2"/>
      <c r="E844" s="2"/>
      <c r="F844" s="2"/>
      <c r="G844" s="2"/>
      <c r="H844" s="2"/>
      <c r="I844" s="2"/>
      <c r="J844" s="23"/>
      <c r="K844" s="6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1.25" hidden="false" customHeight="true" outlineLevel="0" collapsed="false">
      <c r="A845" s="2"/>
      <c r="B845" s="2"/>
      <c r="C845" s="31"/>
      <c r="D845" s="2"/>
      <c r="E845" s="2"/>
      <c r="F845" s="2"/>
      <c r="G845" s="2"/>
      <c r="H845" s="2"/>
      <c r="I845" s="2"/>
      <c r="J845" s="23"/>
      <c r="K845" s="6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1.25" hidden="false" customHeight="true" outlineLevel="0" collapsed="false">
      <c r="A846" s="2"/>
      <c r="B846" s="2"/>
      <c r="C846" s="31"/>
      <c r="D846" s="2"/>
      <c r="E846" s="2"/>
      <c r="F846" s="2"/>
      <c r="G846" s="2"/>
      <c r="H846" s="2"/>
      <c r="I846" s="2"/>
      <c r="J846" s="23"/>
      <c r="K846" s="6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1.25" hidden="false" customHeight="true" outlineLevel="0" collapsed="false">
      <c r="A847" s="2"/>
      <c r="B847" s="2"/>
      <c r="C847" s="31"/>
      <c r="D847" s="2"/>
      <c r="E847" s="2"/>
      <c r="F847" s="2"/>
      <c r="G847" s="2"/>
      <c r="H847" s="2"/>
      <c r="I847" s="2"/>
      <c r="J847" s="23"/>
      <c r="K847" s="6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1.25" hidden="false" customHeight="true" outlineLevel="0" collapsed="false">
      <c r="A848" s="2"/>
      <c r="B848" s="2"/>
      <c r="C848" s="31"/>
      <c r="D848" s="2"/>
      <c r="E848" s="2"/>
      <c r="F848" s="2"/>
      <c r="G848" s="2"/>
      <c r="H848" s="2"/>
      <c r="I848" s="2"/>
      <c r="J848" s="23"/>
      <c r="K848" s="6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1.25" hidden="false" customHeight="true" outlineLevel="0" collapsed="false">
      <c r="A849" s="2"/>
      <c r="B849" s="2"/>
      <c r="C849" s="31"/>
      <c r="D849" s="2"/>
      <c r="E849" s="2"/>
      <c r="F849" s="2"/>
      <c r="G849" s="2"/>
      <c r="H849" s="2"/>
      <c r="I849" s="2"/>
      <c r="J849" s="23"/>
      <c r="K849" s="6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1.25" hidden="false" customHeight="true" outlineLevel="0" collapsed="false">
      <c r="A850" s="2"/>
      <c r="B850" s="2"/>
      <c r="C850" s="31"/>
      <c r="D850" s="2"/>
      <c r="E850" s="2"/>
      <c r="F850" s="2"/>
      <c r="G850" s="2"/>
      <c r="H850" s="2"/>
      <c r="I850" s="2"/>
      <c r="J850" s="23"/>
      <c r="K850" s="6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1.25" hidden="false" customHeight="true" outlineLevel="0" collapsed="false">
      <c r="A851" s="2"/>
      <c r="B851" s="2"/>
      <c r="C851" s="31"/>
      <c r="D851" s="2"/>
      <c r="E851" s="2"/>
      <c r="F851" s="2"/>
      <c r="G851" s="2"/>
      <c r="H851" s="2"/>
      <c r="I851" s="2"/>
      <c r="J851" s="23"/>
      <c r="K851" s="6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1.25" hidden="false" customHeight="true" outlineLevel="0" collapsed="false">
      <c r="A852" s="2"/>
      <c r="B852" s="2"/>
      <c r="C852" s="31"/>
      <c r="D852" s="2"/>
      <c r="E852" s="2"/>
      <c r="F852" s="2"/>
      <c r="G852" s="2"/>
      <c r="H852" s="2"/>
      <c r="I852" s="2"/>
      <c r="J852" s="23"/>
      <c r="K852" s="6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1.25" hidden="false" customHeight="true" outlineLevel="0" collapsed="false">
      <c r="A853" s="2"/>
      <c r="B853" s="2"/>
      <c r="C853" s="31"/>
      <c r="D853" s="2"/>
      <c r="E853" s="2"/>
      <c r="F853" s="2"/>
      <c r="G853" s="2"/>
      <c r="H853" s="2"/>
      <c r="I853" s="2"/>
      <c r="J853" s="23"/>
      <c r="K853" s="6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1.25" hidden="false" customHeight="true" outlineLevel="0" collapsed="false">
      <c r="A854" s="2"/>
      <c r="B854" s="2"/>
      <c r="C854" s="31"/>
      <c r="D854" s="2"/>
      <c r="E854" s="2"/>
      <c r="F854" s="2"/>
      <c r="G854" s="2"/>
      <c r="H854" s="2"/>
      <c r="I854" s="2"/>
      <c r="J854" s="23"/>
      <c r="K854" s="6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1.25" hidden="false" customHeight="true" outlineLevel="0" collapsed="false">
      <c r="A855" s="2"/>
      <c r="B855" s="2"/>
      <c r="C855" s="31"/>
      <c r="D855" s="2"/>
      <c r="E855" s="2"/>
      <c r="F855" s="2"/>
      <c r="G855" s="2"/>
      <c r="H855" s="2"/>
      <c r="I855" s="2"/>
      <c r="J855" s="23"/>
      <c r="K855" s="6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1.25" hidden="false" customHeight="true" outlineLevel="0" collapsed="false">
      <c r="A856" s="2"/>
      <c r="B856" s="2"/>
      <c r="C856" s="31"/>
      <c r="D856" s="2"/>
      <c r="E856" s="2"/>
      <c r="F856" s="2"/>
      <c r="G856" s="2"/>
      <c r="H856" s="2"/>
      <c r="I856" s="2"/>
      <c r="J856" s="23"/>
      <c r="K856" s="6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1.25" hidden="false" customHeight="true" outlineLevel="0" collapsed="false">
      <c r="A857" s="2"/>
      <c r="B857" s="2"/>
      <c r="C857" s="31"/>
      <c r="D857" s="2"/>
      <c r="E857" s="2"/>
      <c r="F857" s="2"/>
      <c r="G857" s="2"/>
      <c r="H857" s="2"/>
      <c r="I857" s="2"/>
      <c r="J857" s="23"/>
      <c r="K857" s="6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1.25" hidden="false" customHeight="true" outlineLevel="0" collapsed="false">
      <c r="A858" s="2"/>
      <c r="B858" s="2"/>
      <c r="C858" s="31"/>
      <c r="D858" s="2"/>
      <c r="E858" s="2"/>
      <c r="F858" s="2"/>
      <c r="G858" s="2"/>
      <c r="H858" s="2"/>
      <c r="I858" s="2"/>
      <c r="J858" s="23"/>
      <c r="K858" s="6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1.25" hidden="false" customHeight="true" outlineLevel="0" collapsed="false">
      <c r="A859" s="2"/>
      <c r="B859" s="2"/>
      <c r="C859" s="31"/>
      <c r="D859" s="2"/>
      <c r="E859" s="2"/>
      <c r="F859" s="2"/>
      <c r="G859" s="2"/>
      <c r="H859" s="2"/>
      <c r="I859" s="2"/>
      <c r="J859" s="23"/>
      <c r="K859" s="6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1.25" hidden="false" customHeight="true" outlineLevel="0" collapsed="false">
      <c r="A860" s="2"/>
      <c r="B860" s="2"/>
      <c r="C860" s="31"/>
      <c r="D860" s="2"/>
      <c r="E860" s="2"/>
      <c r="F860" s="2"/>
      <c r="G860" s="2"/>
      <c r="H860" s="2"/>
      <c r="I860" s="2"/>
      <c r="J860" s="23"/>
      <c r="K860" s="6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1.25" hidden="false" customHeight="true" outlineLevel="0" collapsed="false">
      <c r="A861" s="2"/>
      <c r="B861" s="2"/>
      <c r="C861" s="31"/>
      <c r="D861" s="2"/>
      <c r="E861" s="2"/>
      <c r="F861" s="2"/>
      <c r="G861" s="2"/>
      <c r="H861" s="2"/>
      <c r="I861" s="2"/>
      <c r="J861" s="23"/>
      <c r="K861" s="6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1.25" hidden="false" customHeight="true" outlineLevel="0" collapsed="false">
      <c r="A862" s="2"/>
      <c r="B862" s="2"/>
      <c r="C862" s="31"/>
      <c r="D862" s="2"/>
      <c r="E862" s="2"/>
      <c r="F862" s="2"/>
      <c r="G862" s="2"/>
      <c r="H862" s="2"/>
      <c r="I862" s="2"/>
      <c r="J862" s="23"/>
      <c r="K862" s="6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1.25" hidden="false" customHeight="true" outlineLevel="0" collapsed="false">
      <c r="A863" s="2"/>
      <c r="B863" s="2"/>
      <c r="C863" s="31"/>
      <c r="D863" s="2"/>
      <c r="E863" s="2"/>
      <c r="F863" s="2"/>
      <c r="G863" s="2"/>
      <c r="H863" s="2"/>
      <c r="I863" s="2"/>
      <c r="J863" s="23"/>
      <c r="K863" s="6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1.25" hidden="false" customHeight="true" outlineLevel="0" collapsed="false">
      <c r="A864" s="2"/>
      <c r="B864" s="2"/>
      <c r="C864" s="31"/>
      <c r="D864" s="2"/>
      <c r="E864" s="2"/>
      <c r="F864" s="2"/>
      <c r="G864" s="2"/>
      <c r="H864" s="2"/>
      <c r="I864" s="2"/>
      <c r="J864" s="23"/>
      <c r="K864" s="6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1.25" hidden="false" customHeight="true" outlineLevel="0" collapsed="false">
      <c r="A865" s="2"/>
      <c r="B865" s="2"/>
      <c r="C865" s="31"/>
      <c r="D865" s="2"/>
      <c r="E865" s="2"/>
      <c r="F865" s="2"/>
      <c r="G865" s="2"/>
      <c r="H865" s="2"/>
      <c r="I865" s="2"/>
      <c r="J865" s="23"/>
      <c r="K865" s="6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1.25" hidden="false" customHeight="true" outlineLevel="0" collapsed="false">
      <c r="A866" s="2"/>
      <c r="B866" s="2"/>
      <c r="C866" s="31"/>
      <c r="D866" s="2"/>
      <c r="E866" s="2"/>
      <c r="F866" s="2"/>
      <c r="G866" s="2"/>
      <c r="H866" s="2"/>
      <c r="I866" s="2"/>
      <c r="J866" s="23"/>
      <c r="K866" s="6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1.25" hidden="false" customHeight="true" outlineLevel="0" collapsed="false">
      <c r="A867" s="2"/>
      <c r="B867" s="2"/>
      <c r="C867" s="31"/>
      <c r="D867" s="2"/>
      <c r="E867" s="2"/>
      <c r="F867" s="2"/>
      <c r="G867" s="2"/>
      <c r="H867" s="2"/>
      <c r="I867" s="2"/>
      <c r="J867" s="23"/>
      <c r="K867" s="6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1.25" hidden="false" customHeight="true" outlineLevel="0" collapsed="false">
      <c r="A868" s="2"/>
      <c r="B868" s="2"/>
      <c r="C868" s="31"/>
      <c r="D868" s="2"/>
      <c r="E868" s="2"/>
      <c r="F868" s="2"/>
      <c r="G868" s="2"/>
      <c r="H868" s="2"/>
      <c r="I868" s="2"/>
      <c r="J868" s="23"/>
      <c r="K868" s="6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1.25" hidden="false" customHeight="true" outlineLevel="0" collapsed="false">
      <c r="A869" s="2"/>
      <c r="B869" s="2"/>
      <c r="C869" s="31"/>
      <c r="D869" s="2"/>
      <c r="E869" s="2"/>
      <c r="F869" s="2"/>
      <c r="G869" s="2"/>
      <c r="H869" s="2"/>
      <c r="I869" s="2"/>
      <c r="J869" s="23"/>
      <c r="K869" s="6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1.25" hidden="false" customHeight="true" outlineLevel="0" collapsed="false">
      <c r="A870" s="2"/>
      <c r="B870" s="2"/>
      <c r="C870" s="31"/>
      <c r="D870" s="2"/>
      <c r="E870" s="2"/>
      <c r="F870" s="2"/>
      <c r="G870" s="2"/>
      <c r="H870" s="2"/>
      <c r="I870" s="2"/>
      <c r="J870" s="23"/>
      <c r="K870" s="6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1.25" hidden="false" customHeight="true" outlineLevel="0" collapsed="false">
      <c r="A871" s="2"/>
      <c r="B871" s="2"/>
      <c r="C871" s="31"/>
      <c r="D871" s="2"/>
      <c r="E871" s="2"/>
      <c r="F871" s="2"/>
      <c r="G871" s="2"/>
      <c r="H871" s="2"/>
      <c r="I871" s="2"/>
      <c r="J871" s="23"/>
      <c r="K871" s="6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1.25" hidden="false" customHeight="true" outlineLevel="0" collapsed="false">
      <c r="A872" s="2"/>
      <c r="B872" s="2"/>
      <c r="C872" s="31"/>
      <c r="D872" s="2"/>
      <c r="E872" s="2"/>
      <c r="F872" s="2"/>
      <c r="G872" s="2"/>
      <c r="H872" s="2"/>
      <c r="I872" s="2"/>
      <c r="J872" s="23"/>
      <c r="K872" s="6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1.25" hidden="false" customHeight="true" outlineLevel="0" collapsed="false">
      <c r="A873" s="2"/>
      <c r="B873" s="2"/>
      <c r="C873" s="31"/>
      <c r="D873" s="2"/>
      <c r="E873" s="2"/>
      <c r="F873" s="2"/>
      <c r="G873" s="2"/>
      <c r="H873" s="2"/>
      <c r="I873" s="2"/>
      <c r="J873" s="23"/>
      <c r="K873" s="6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1.25" hidden="false" customHeight="true" outlineLevel="0" collapsed="false">
      <c r="A874" s="2"/>
      <c r="B874" s="2"/>
      <c r="C874" s="31"/>
      <c r="D874" s="2"/>
      <c r="E874" s="2"/>
      <c r="F874" s="2"/>
      <c r="G874" s="2"/>
      <c r="H874" s="2"/>
      <c r="I874" s="2"/>
      <c r="J874" s="23"/>
      <c r="K874" s="6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1.25" hidden="false" customHeight="true" outlineLevel="0" collapsed="false">
      <c r="A875" s="2"/>
      <c r="B875" s="2"/>
      <c r="C875" s="31"/>
      <c r="D875" s="2"/>
      <c r="E875" s="2"/>
      <c r="F875" s="2"/>
      <c r="G875" s="2"/>
      <c r="H875" s="2"/>
      <c r="I875" s="2"/>
      <c r="J875" s="23"/>
      <c r="K875" s="6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1.25" hidden="false" customHeight="true" outlineLevel="0" collapsed="false">
      <c r="A876" s="2"/>
      <c r="B876" s="2"/>
      <c r="C876" s="31"/>
      <c r="D876" s="2"/>
      <c r="E876" s="2"/>
      <c r="F876" s="2"/>
      <c r="G876" s="2"/>
      <c r="H876" s="2"/>
      <c r="I876" s="2"/>
      <c r="J876" s="23"/>
      <c r="K876" s="6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1.25" hidden="false" customHeight="true" outlineLevel="0" collapsed="false">
      <c r="A877" s="2"/>
      <c r="B877" s="2"/>
      <c r="C877" s="31"/>
      <c r="D877" s="2"/>
      <c r="E877" s="2"/>
      <c r="F877" s="2"/>
      <c r="G877" s="2"/>
      <c r="H877" s="2"/>
      <c r="I877" s="2"/>
      <c r="J877" s="23"/>
      <c r="K877" s="6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1.25" hidden="false" customHeight="true" outlineLevel="0" collapsed="false">
      <c r="A878" s="2"/>
      <c r="B878" s="2"/>
      <c r="C878" s="31"/>
      <c r="D878" s="2"/>
      <c r="E878" s="2"/>
      <c r="F878" s="2"/>
      <c r="G878" s="2"/>
      <c r="H878" s="2"/>
      <c r="I878" s="2"/>
      <c r="J878" s="23"/>
      <c r="K878" s="6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1.25" hidden="false" customHeight="true" outlineLevel="0" collapsed="false">
      <c r="A879" s="2"/>
      <c r="B879" s="2"/>
      <c r="C879" s="31"/>
      <c r="D879" s="2"/>
      <c r="E879" s="2"/>
      <c r="F879" s="2"/>
      <c r="G879" s="2"/>
      <c r="H879" s="2"/>
      <c r="I879" s="2"/>
      <c r="J879" s="23"/>
      <c r="K879" s="6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1.25" hidden="false" customHeight="true" outlineLevel="0" collapsed="false">
      <c r="A880" s="2"/>
      <c r="B880" s="2"/>
      <c r="C880" s="31"/>
      <c r="D880" s="2"/>
      <c r="E880" s="2"/>
      <c r="F880" s="2"/>
      <c r="G880" s="2"/>
      <c r="H880" s="2"/>
      <c r="I880" s="2"/>
      <c r="J880" s="23"/>
      <c r="K880" s="6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1.25" hidden="false" customHeight="true" outlineLevel="0" collapsed="false">
      <c r="A881" s="2"/>
      <c r="B881" s="2"/>
      <c r="C881" s="31"/>
      <c r="D881" s="2"/>
      <c r="E881" s="2"/>
      <c r="F881" s="2"/>
      <c r="G881" s="2"/>
      <c r="H881" s="2"/>
      <c r="I881" s="2"/>
      <c r="J881" s="23"/>
      <c r="K881" s="6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1.25" hidden="false" customHeight="true" outlineLevel="0" collapsed="false">
      <c r="A882" s="2"/>
      <c r="B882" s="2"/>
      <c r="C882" s="31"/>
      <c r="D882" s="2"/>
      <c r="E882" s="2"/>
      <c r="F882" s="2"/>
      <c r="G882" s="2"/>
      <c r="H882" s="2"/>
      <c r="I882" s="2"/>
      <c r="J882" s="23"/>
      <c r="K882" s="6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1.25" hidden="false" customHeight="true" outlineLevel="0" collapsed="false">
      <c r="A883" s="2"/>
      <c r="B883" s="2"/>
      <c r="C883" s="31"/>
      <c r="D883" s="2"/>
      <c r="E883" s="2"/>
      <c r="F883" s="2"/>
      <c r="G883" s="2"/>
      <c r="H883" s="2"/>
      <c r="I883" s="2"/>
      <c r="J883" s="23"/>
      <c r="K883" s="6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1.25" hidden="false" customHeight="true" outlineLevel="0" collapsed="false">
      <c r="A884" s="2"/>
      <c r="B884" s="2"/>
      <c r="C884" s="31"/>
      <c r="D884" s="2"/>
      <c r="E884" s="2"/>
      <c r="F884" s="2"/>
      <c r="G884" s="2"/>
      <c r="H884" s="2"/>
      <c r="I884" s="2"/>
      <c r="J884" s="23"/>
      <c r="K884" s="6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1.25" hidden="false" customHeight="true" outlineLevel="0" collapsed="false">
      <c r="A885" s="2"/>
      <c r="B885" s="2"/>
      <c r="C885" s="31"/>
      <c r="D885" s="2"/>
      <c r="E885" s="2"/>
      <c r="F885" s="2"/>
      <c r="G885" s="2"/>
      <c r="H885" s="2"/>
      <c r="I885" s="2"/>
      <c r="J885" s="23"/>
      <c r="K885" s="6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1.25" hidden="false" customHeight="true" outlineLevel="0" collapsed="false">
      <c r="A886" s="2"/>
      <c r="B886" s="2"/>
      <c r="C886" s="31"/>
      <c r="D886" s="2"/>
      <c r="E886" s="2"/>
      <c r="F886" s="2"/>
      <c r="G886" s="2"/>
      <c r="H886" s="2"/>
      <c r="I886" s="2"/>
      <c r="J886" s="23"/>
      <c r="K886" s="6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1.25" hidden="false" customHeight="true" outlineLevel="0" collapsed="false">
      <c r="A887" s="2"/>
      <c r="B887" s="2"/>
      <c r="C887" s="31"/>
      <c r="D887" s="2"/>
      <c r="E887" s="2"/>
      <c r="F887" s="2"/>
      <c r="G887" s="2"/>
      <c r="H887" s="2"/>
      <c r="I887" s="2"/>
      <c r="J887" s="23"/>
      <c r="K887" s="6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1.25" hidden="false" customHeight="true" outlineLevel="0" collapsed="false">
      <c r="A888" s="2"/>
      <c r="B888" s="2"/>
      <c r="C888" s="31"/>
      <c r="D888" s="2"/>
      <c r="E888" s="2"/>
      <c r="F888" s="2"/>
      <c r="G888" s="2"/>
      <c r="H888" s="2"/>
      <c r="I888" s="2"/>
      <c r="J888" s="23"/>
      <c r="K888" s="6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1.25" hidden="false" customHeight="true" outlineLevel="0" collapsed="false">
      <c r="A889" s="2"/>
      <c r="B889" s="2"/>
      <c r="C889" s="31"/>
      <c r="D889" s="2"/>
      <c r="E889" s="2"/>
      <c r="F889" s="2"/>
      <c r="G889" s="2"/>
      <c r="H889" s="2"/>
      <c r="I889" s="2"/>
      <c r="J889" s="23"/>
      <c r="K889" s="6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1.25" hidden="false" customHeight="true" outlineLevel="0" collapsed="false">
      <c r="A890" s="2"/>
      <c r="B890" s="2"/>
      <c r="C890" s="31"/>
      <c r="D890" s="2"/>
      <c r="E890" s="2"/>
      <c r="F890" s="2"/>
      <c r="G890" s="2"/>
      <c r="H890" s="2"/>
      <c r="I890" s="2"/>
      <c r="J890" s="23"/>
      <c r="K890" s="6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1.25" hidden="false" customHeight="true" outlineLevel="0" collapsed="false">
      <c r="A891" s="2"/>
      <c r="B891" s="2"/>
      <c r="C891" s="31"/>
      <c r="D891" s="2"/>
      <c r="E891" s="2"/>
      <c r="F891" s="2"/>
      <c r="G891" s="2"/>
      <c r="H891" s="2"/>
      <c r="I891" s="2"/>
      <c r="J891" s="23"/>
      <c r="K891" s="6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1.25" hidden="false" customHeight="true" outlineLevel="0" collapsed="false">
      <c r="A892" s="2"/>
      <c r="B892" s="2"/>
      <c r="C892" s="31"/>
      <c r="D892" s="2"/>
      <c r="E892" s="2"/>
      <c r="F892" s="2"/>
      <c r="G892" s="2"/>
      <c r="H892" s="2"/>
      <c r="I892" s="2"/>
      <c r="J892" s="23"/>
      <c r="K892" s="6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1.25" hidden="false" customHeight="true" outlineLevel="0" collapsed="false">
      <c r="A893" s="2"/>
      <c r="B893" s="2"/>
      <c r="C893" s="31"/>
      <c r="D893" s="2"/>
      <c r="E893" s="2"/>
      <c r="F893" s="2"/>
      <c r="G893" s="2"/>
      <c r="H893" s="2"/>
      <c r="I893" s="2"/>
      <c r="J893" s="23"/>
      <c r="K893" s="6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1.25" hidden="false" customHeight="true" outlineLevel="0" collapsed="false">
      <c r="A894" s="2"/>
      <c r="B894" s="2"/>
      <c r="C894" s="31"/>
      <c r="D894" s="2"/>
      <c r="E894" s="2"/>
      <c r="F894" s="2"/>
      <c r="G894" s="2"/>
      <c r="H894" s="2"/>
      <c r="I894" s="2"/>
      <c r="J894" s="23"/>
      <c r="K894" s="6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1.25" hidden="false" customHeight="true" outlineLevel="0" collapsed="false">
      <c r="A895" s="2"/>
      <c r="B895" s="2"/>
      <c r="C895" s="31"/>
      <c r="D895" s="2"/>
      <c r="E895" s="2"/>
      <c r="F895" s="2"/>
      <c r="G895" s="2"/>
      <c r="H895" s="2"/>
      <c r="I895" s="2"/>
      <c r="J895" s="23"/>
      <c r="K895" s="6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1.25" hidden="false" customHeight="true" outlineLevel="0" collapsed="false">
      <c r="A896" s="2"/>
      <c r="B896" s="2"/>
      <c r="C896" s="31"/>
      <c r="D896" s="2"/>
      <c r="E896" s="2"/>
      <c r="F896" s="2"/>
      <c r="G896" s="2"/>
      <c r="H896" s="2"/>
      <c r="I896" s="2"/>
      <c r="J896" s="23"/>
      <c r="K896" s="6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1.25" hidden="false" customHeight="true" outlineLevel="0" collapsed="false">
      <c r="A897" s="2"/>
      <c r="B897" s="2"/>
      <c r="C897" s="31"/>
      <c r="D897" s="2"/>
      <c r="E897" s="2"/>
      <c r="F897" s="2"/>
      <c r="G897" s="2"/>
      <c r="H897" s="2"/>
      <c r="I897" s="2"/>
      <c r="J897" s="23"/>
      <c r="K897" s="6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1.25" hidden="false" customHeight="true" outlineLevel="0" collapsed="false">
      <c r="A898" s="2"/>
      <c r="B898" s="2"/>
      <c r="C898" s="31"/>
      <c r="D898" s="2"/>
      <c r="E898" s="2"/>
      <c r="F898" s="2"/>
      <c r="G898" s="2"/>
      <c r="H898" s="2"/>
      <c r="I898" s="2"/>
      <c r="J898" s="23"/>
      <c r="K898" s="6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1.25" hidden="false" customHeight="true" outlineLevel="0" collapsed="false">
      <c r="A899" s="2"/>
      <c r="B899" s="2"/>
      <c r="C899" s="31"/>
      <c r="D899" s="2"/>
      <c r="E899" s="2"/>
      <c r="F899" s="2"/>
      <c r="G899" s="2"/>
      <c r="H899" s="2"/>
      <c r="I899" s="2"/>
      <c r="J899" s="23"/>
      <c r="K899" s="6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1.25" hidden="false" customHeight="true" outlineLevel="0" collapsed="false">
      <c r="A900" s="2"/>
      <c r="B900" s="2"/>
      <c r="C900" s="31"/>
      <c r="D900" s="2"/>
      <c r="E900" s="2"/>
      <c r="F900" s="2"/>
      <c r="G900" s="2"/>
      <c r="H900" s="2"/>
      <c r="I900" s="2"/>
      <c r="J900" s="23"/>
      <c r="K900" s="6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1.25" hidden="false" customHeight="true" outlineLevel="0" collapsed="false">
      <c r="A901" s="2"/>
      <c r="B901" s="2"/>
      <c r="C901" s="31"/>
      <c r="D901" s="2"/>
      <c r="E901" s="2"/>
      <c r="F901" s="2"/>
      <c r="G901" s="2"/>
      <c r="H901" s="2"/>
      <c r="I901" s="2"/>
      <c r="J901" s="23"/>
      <c r="K901" s="6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1.25" hidden="false" customHeight="true" outlineLevel="0" collapsed="false">
      <c r="A902" s="2"/>
      <c r="B902" s="2"/>
      <c r="C902" s="31"/>
      <c r="D902" s="2"/>
      <c r="E902" s="2"/>
      <c r="F902" s="2"/>
      <c r="G902" s="2"/>
      <c r="H902" s="2"/>
      <c r="I902" s="2"/>
      <c r="J902" s="23"/>
      <c r="K902" s="6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1.25" hidden="false" customHeight="true" outlineLevel="0" collapsed="false">
      <c r="A903" s="2"/>
      <c r="B903" s="2"/>
      <c r="C903" s="31"/>
      <c r="D903" s="2"/>
      <c r="E903" s="2"/>
      <c r="F903" s="2"/>
      <c r="G903" s="2"/>
      <c r="H903" s="2"/>
      <c r="I903" s="2"/>
      <c r="J903" s="23"/>
      <c r="K903" s="6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1.25" hidden="false" customHeight="true" outlineLevel="0" collapsed="false">
      <c r="A904" s="2"/>
      <c r="B904" s="2"/>
      <c r="C904" s="31"/>
      <c r="D904" s="2"/>
      <c r="E904" s="2"/>
      <c r="F904" s="2"/>
      <c r="G904" s="2"/>
      <c r="H904" s="2"/>
      <c r="I904" s="2"/>
      <c r="J904" s="23"/>
      <c r="K904" s="6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1.25" hidden="false" customHeight="true" outlineLevel="0" collapsed="false">
      <c r="A905" s="2"/>
      <c r="B905" s="2"/>
      <c r="C905" s="31"/>
      <c r="D905" s="2"/>
      <c r="E905" s="2"/>
      <c r="F905" s="2"/>
      <c r="G905" s="2"/>
      <c r="H905" s="2"/>
      <c r="I905" s="2"/>
      <c r="J905" s="23"/>
      <c r="K905" s="6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1.25" hidden="false" customHeight="true" outlineLevel="0" collapsed="false">
      <c r="A906" s="2"/>
      <c r="B906" s="2"/>
      <c r="C906" s="31"/>
      <c r="D906" s="2"/>
      <c r="E906" s="2"/>
      <c r="F906" s="2"/>
      <c r="G906" s="2"/>
      <c r="H906" s="2"/>
      <c r="I906" s="2"/>
      <c r="J906" s="23"/>
      <c r="K906" s="6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1.25" hidden="false" customHeight="true" outlineLevel="0" collapsed="false">
      <c r="A907" s="2"/>
      <c r="B907" s="2"/>
      <c r="C907" s="31"/>
      <c r="D907" s="2"/>
      <c r="E907" s="2"/>
      <c r="F907" s="2"/>
      <c r="G907" s="2"/>
      <c r="H907" s="2"/>
      <c r="I907" s="2"/>
      <c r="J907" s="23"/>
      <c r="K907" s="6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1.25" hidden="false" customHeight="true" outlineLevel="0" collapsed="false">
      <c r="A908" s="2"/>
      <c r="B908" s="2"/>
      <c r="C908" s="31"/>
      <c r="D908" s="2"/>
      <c r="E908" s="2"/>
      <c r="F908" s="2"/>
      <c r="G908" s="2"/>
      <c r="H908" s="2"/>
      <c r="I908" s="2"/>
      <c r="J908" s="23"/>
      <c r="K908" s="6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1.25" hidden="false" customHeight="true" outlineLevel="0" collapsed="false">
      <c r="A909" s="2"/>
      <c r="B909" s="2"/>
      <c r="C909" s="31"/>
      <c r="D909" s="2"/>
      <c r="E909" s="2"/>
      <c r="F909" s="2"/>
      <c r="G909" s="2"/>
      <c r="H909" s="2"/>
      <c r="I909" s="2"/>
      <c r="J909" s="23"/>
      <c r="K909" s="6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1.25" hidden="false" customHeight="true" outlineLevel="0" collapsed="false">
      <c r="A910" s="2"/>
      <c r="B910" s="2"/>
      <c r="C910" s="31"/>
      <c r="D910" s="2"/>
      <c r="E910" s="2"/>
      <c r="F910" s="2"/>
      <c r="G910" s="2"/>
      <c r="H910" s="2"/>
      <c r="I910" s="2"/>
      <c r="J910" s="23"/>
      <c r="K910" s="6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1.25" hidden="false" customHeight="true" outlineLevel="0" collapsed="false">
      <c r="A911" s="2"/>
      <c r="B911" s="2"/>
      <c r="C911" s="31"/>
      <c r="D911" s="2"/>
      <c r="E911" s="2"/>
      <c r="F911" s="2"/>
      <c r="G911" s="2"/>
      <c r="H911" s="2"/>
      <c r="I911" s="2"/>
      <c r="J911" s="23"/>
      <c r="K911" s="6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1.25" hidden="false" customHeight="true" outlineLevel="0" collapsed="false">
      <c r="A912" s="2"/>
      <c r="B912" s="2"/>
      <c r="C912" s="31"/>
      <c r="D912" s="2"/>
      <c r="E912" s="2"/>
      <c r="F912" s="2"/>
      <c r="G912" s="2"/>
      <c r="H912" s="2"/>
      <c r="I912" s="2"/>
      <c r="J912" s="23"/>
      <c r="K912" s="6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1.25" hidden="false" customHeight="true" outlineLevel="0" collapsed="false">
      <c r="A913" s="2"/>
      <c r="B913" s="2"/>
      <c r="C913" s="31"/>
      <c r="D913" s="2"/>
      <c r="E913" s="2"/>
      <c r="F913" s="2"/>
      <c r="G913" s="2"/>
      <c r="H913" s="2"/>
      <c r="I913" s="2"/>
      <c r="J913" s="23"/>
      <c r="K913" s="6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1.25" hidden="false" customHeight="true" outlineLevel="0" collapsed="false">
      <c r="A914" s="2"/>
      <c r="B914" s="2"/>
      <c r="C914" s="31"/>
      <c r="D914" s="2"/>
      <c r="E914" s="2"/>
      <c r="F914" s="2"/>
      <c r="G914" s="2"/>
      <c r="H914" s="2"/>
      <c r="I914" s="2"/>
      <c r="J914" s="23"/>
      <c r="K914" s="6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1.25" hidden="false" customHeight="true" outlineLevel="0" collapsed="false">
      <c r="A915" s="2"/>
      <c r="B915" s="2"/>
      <c r="C915" s="31"/>
      <c r="D915" s="2"/>
      <c r="E915" s="2"/>
      <c r="F915" s="2"/>
      <c r="G915" s="2"/>
      <c r="H915" s="2"/>
      <c r="I915" s="2"/>
      <c r="J915" s="23"/>
      <c r="K915" s="6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1.25" hidden="false" customHeight="true" outlineLevel="0" collapsed="false">
      <c r="A916" s="2"/>
      <c r="B916" s="2"/>
      <c r="C916" s="31"/>
      <c r="D916" s="2"/>
      <c r="E916" s="2"/>
      <c r="F916" s="2"/>
      <c r="G916" s="2"/>
      <c r="H916" s="2"/>
      <c r="I916" s="2"/>
      <c r="J916" s="23"/>
      <c r="K916" s="6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1.25" hidden="false" customHeight="true" outlineLevel="0" collapsed="false">
      <c r="A917" s="2"/>
      <c r="B917" s="2"/>
      <c r="C917" s="31"/>
      <c r="D917" s="2"/>
      <c r="E917" s="2"/>
      <c r="F917" s="2"/>
      <c r="G917" s="2"/>
      <c r="H917" s="2"/>
      <c r="I917" s="2"/>
      <c r="J917" s="23"/>
      <c r="K917" s="6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1.25" hidden="false" customHeight="true" outlineLevel="0" collapsed="false">
      <c r="A918" s="2"/>
      <c r="B918" s="2"/>
      <c r="C918" s="31"/>
      <c r="D918" s="2"/>
      <c r="E918" s="2"/>
      <c r="F918" s="2"/>
      <c r="G918" s="2"/>
      <c r="H918" s="2"/>
      <c r="I918" s="2"/>
      <c r="J918" s="23"/>
      <c r="K918" s="6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1.25" hidden="false" customHeight="true" outlineLevel="0" collapsed="false">
      <c r="A919" s="2"/>
      <c r="B919" s="2"/>
      <c r="C919" s="31"/>
      <c r="D919" s="2"/>
      <c r="E919" s="2"/>
      <c r="F919" s="2"/>
      <c r="G919" s="2"/>
      <c r="H919" s="2"/>
      <c r="I919" s="2"/>
      <c r="J919" s="23"/>
      <c r="K919" s="6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1.25" hidden="false" customHeight="true" outlineLevel="0" collapsed="false">
      <c r="A920" s="2"/>
      <c r="B920" s="2"/>
      <c r="C920" s="31"/>
      <c r="D920" s="2"/>
      <c r="E920" s="2"/>
      <c r="F920" s="2"/>
      <c r="G920" s="2"/>
      <c r="H920" s="2"/>
      <c r="I920" s="2"/>
      <c r="J920" s="23"/>
      <c r="K920" s="6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1.25" hidden="false" customHeight="true" outlineLevel="0" collapsed="false">
      <c r="A921" s="2"/>
      <c r="B921" s="2"/>
      <c r="C921" s="31"/>
      <c r="D921" s="2"/>
      <c r="E921" s="2"/>
      <c r="F921" s="2"/>
      <c r="G921" s="2"/>
      <c r="H921" s="2"/>
      <c r="I921" s="2"/>
      <c r="J921" s="23"/>
      <c r="K921" s="6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1.25" hidden="false" customHeight="true" outlineLevel="0" collapsed="false">
      <c r="A922" s="2"/>
      <c r="B922" s="2"/>
      <c r="C922" s="31"/>
      <c r="D922" s="2"/>
      <c r="E922" s="2"/>
      <c r="F922" s="2"/>
      <c r="G922" s="2"/>
      <c r="H922" s="2"/>
      <c r="I922" s="2"/>
      <c r="J922" s="23"/>
      <c r="K922" s="6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1.25" hidden="false" customHeight="true" outlineLevel="0" collapsed="false">
      <c r="A923" s="2"/>
      <c r="B923" s="2"/>
      <c r="C923" s="31"/>
      <c r="D923" s="2"/>
      <c r="E923" s="2"/>
      <c r="F923" s="2"/>
      <c r="G923" s="2"/>
      <c r="H923" s="2"/>
      <c r="I923" s="2"/>
      <c r="J923" s="23"/>
      <c r="K923" s="6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1.25" hidden="false" customHeight="true" outlineLevel="0" collapsed="false">
      <c r="A924" s="2"/>
      <c r="B924" s="2"/>
      <c r="C924" s="31"/>
      <c r="D924" s="2"/>
      <c r="E924" s="2"/>
      <c r="F924" s="2"/>
      <c r="G924" s="2"/>
      <c r="H924" s="2"/>
      <c r="I924" s="2"/>
      <c r="J924" s="23"/>
      <c r="K924" s="6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1.25" hidden="false" customHeight="true" outlineLevel="0" collapsed="false">
      <c r="A925" s="2"/>
      <c r="B925" s="2"/>
      <c r="C925" s="31"/>
      <c r="D925" s="2"/>
      <c r="E925" s="2"/>
      <c r="F925" s="2"/>
      <c r="G925" s="2"/>
      <c r="H925" s="2"/>
      <c r="I925" s="2"/>
      <c r="J925" s="23"/>
      <c r="K925" s="6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1.25" hidden="false" customHeight="true" outlineLevel="0" collapsed="false">
      <c r="A926" s="2"/>
      <c r="B926" s="2"/>
      <c r="C926" s="31"/>
      <c r="D926" s="2"/>
      <c r="E926" s="2"/>
      <c r="F926" s="2"/>
      <c r="G926" s="2"/>
      <c r="H926" s="2"/>
      <c r="I926" s="2"/>
      <c r="J926" s="23"/>
      <c r="K926" s="6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1.25" hidden="false" customHeight="true" outlineLevel="0" collapsed="false">
      <c r="A927" s="2"/>
      <c r="B927" s="2"/>
      <c r="C927" s="31"/>
      <c r="D927" s="2"/>
      <c r="E927" s="2"/>
      <c r="F927" s="2"/>
      <c r="G927" s="2"/>
      <c r="H927" s="2"/>
      <c r="I927" s="2"/>
      <c r="J927" s="23"/>
      <c r="K927" s="6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1.25" hidden="false" customHeight="true" outlineLevel="0" collapsed="false">
      <c r="A928" s="2"/>
      <c r="B928" s="2"/>
      <c r="C928" s="31"/>
      <c r="D928" s="2"/>
      <c r="E928" s="2"/>
      <c r="F928" s="2"/>
      <c r="G928" s="2"/>
      <c r="H928" s="2"/>
      <c r="I928" s="2"/>
      <c r="J928" s="23"/>
      <c r="K928" s="6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1.25" hidden="false" customHeight="true" outlineLevel="0" collapsed="false">
      <c r="A929" s="2"/>
      <c r="B929" s="2"/>
      <c r="C929" s="31"/>
      <c r="D929" s="2"/>
      <c r="E929" s="2"/>
      <c r="F929" s="2"/>
      <c r="G929" s="2"/>
      <c r="H929" s="2"/>
      <c r="I929" s="2"/>
      <c r="J929" s="23"/>
      <c r="K929" s="6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1.25" hidden="false" customHeight="true" outlineLevel="0" collapsed="false">
      <c r="A930" s="2"/>
      <c r="B930" s="2"/>
      <c r="C930" s="31"/>
      <c r="D930" s="2"/>
      <c r="E930" s="2"/>
      <c r="F930" s="2"/>
      <c r="G930" s="2"/>
      <c r="H930" s="2"/>
      <c r="I930" s="2"/>
      <c r="J930" s="23"/>
      <c r="K930" s="6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1.25" hidden="false" customHeight="true" outlineLevel="0" collapsed="false">
      <c r="A931" s="2"/>
      <c r="B931" s="2"/>
      <c r="C931" s="31"/>
      <c r="D931" s="2"/>
      <c r="E931" s="2"/>
      <c r="F931" s="2"/>
      <c r="G931" s="2"/>
      <c r="H931" s="2"/>
      <c r="I931" s="2"/>
      <c r="J931" s="23"/>
      <c r="K931" s="6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1.25" hidden="false" customHeight="true" outlineLevel="0" collapsed="false">
      <c r="A932" s="2"/>
      <c r="B932" s="2"/>
      <c r="C932" s="31"/>
      <c r="D932" s="2"/>
      <c r="E932" s="2"/>
      <c r="F932" s="2"/>
      <c r="G932" s="2"/>
      <c r="H932" s="2"/>
      <c r="I932" s="2"/>
      <c r="J932" s="23"/>
      <c r="K932" s="6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1.25" hidden="false" customHeight="true" outlineLevel="0" collapsed="false">
      <c r="A933" s="2"/>
      <c r="B933" s="2"/>
      <c r="C933" s="31"/>
      <c r="D933" s="2"/>
      <c r="E933" s="2"/>
      <c r="F933" s="2"/>
      <c r="G933" s="2"/>
      <c r="H933" s="2"/>
      <c r="I933" s="2"/>
      <c r="J933" s="23"/>
      <c r="K933" s="6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1.25" hidden="false" customHeight="true" outlineLevel="0" collapsed="false">
      <c r="A934" s="2"/>
      <c r="B934" s="2"/>
      <c r="C934" s="31"/>
      <c r="D934" s="2"/>
      <c r="E934" s="2"/>
      <c r="F934" s="2"/>
      <c r="G934" s="2"/>
      <c r="H934" s="2"/>
      <c r="I934" s="2"/>
      <c r="J934" s="23"/>
      <c r="K934" s="6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1.25" hidden="false" customHeight="true" outlineLevel="0" collapsed="false">
      <c r="A935" s="2"/>
      <c r="B935" s="2"/>
      <c r="C935" s="31"/>
      <c r="D935" s="2"/>
      <c r="E935" s="2"/>
      <c r="F935" s="2"/>
      <c r="G935" s="2"/>
      <c r="H935" s="2"/>
      <c r="I935" s="2"/>
      <c r="J935" s="23"/>
      <c r="K935" s="6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1.25" hidden="false" customHeight="true" outlineLevel="0" collapsed="false">
      <c r="A936" s="2"/>
      <c r="B936" s="2"/>
      <c r="C936" s="31"/>
      <c r="D936" s="2"/>
      <c r="E936" s="2"/>
      <c r="F936" s="2"/>
      <c r="G936" s="2"/>
      <c r="H936" s="2"/>
      <c r="I936" s="2"/>
      <c r="J936" s="23"/>
      <c r="K936" s="6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1.25" hidden="false" customHeight="true" outlineLevel="0" collapsed="false">
      <c r="A937" s="2"/>
      <c r="B937" s="2"/>
      <c r="C937" s="31"/>
      <c r="D937" s="2"/>
      <c r="E937" s="2"/>
      <c r="F937" s="2"/>
      <c r="G937" s="2"/>
      <c r="H937" s="2"/>
      <c r="I937" s="2"/>
      <c r="J937" s="23"/>
      <c r="K937" s="6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1.25" hidden="false" customHeight="true" outlineLevel="0" collapsed="false">
      <c r="A938" s="2"/>
      <c r="B938" s="2"/>
      <c r="C938" s="31"/>
      <c r="D938" s="2"/>
      <c r="E938" s="2"/>
      <c r="F938" s="2"/>
      <c r="G938" s="2"/>
      <c r="H938" s="2"/>
      <c r="I938" s="2"/>
      <c r="J938" s="23"/>
      <c r="K938" s="6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1.25" hidden="false" customHeight="true" outlineLevel="0" collapsed="false">
      <c r="A939" s="2"/>
      <c r="B939" s="2"/>
      <c r="C939" s="31"/>
      <c r="D939" s="2"/>
      <c r="E939" s="2"/>
      <c r="F939" s="2"/>
      <c r="G939" s="2"/>
      <c r="H939" s="2"/>
      <c r="I939" s="2"/>
      <c r="J939" s="23"/>
      <c r="K939" s="6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1.25" hidden="false" customHeight="true" outlineLevel="0" collapsed="false">
      <c r="A940" s="2"/>
      <c r="B940" s="2"/>
      <c r="C940" s="31"/>
      <c r="D940" s="2"/>
      <c r="E940" s="2"/>
      <c r="F940" s="2"/>
      <c r="G940" s="2"/>
      <c r="H940" s="2"/>
      <c r="I940" s="2"/>
      <c r="J940" s="23"/>
      <c r="K940" s="6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1.25" hidden="false" customHeight="true" outlineLevel="0" collapsed="false">
      <c r="A941" s="2"/>
      <c r="B941" s="2"/>
      <c r="C941" s="31"/>
      <c r="D941" s="2"/>
      <c r="E941" s="2"/>
      <c r="F941" s="2"/>
      <c r="G941" s="2"/>
      <c r="H941" s="2"/>
      <c r="I941" s="2"/>
      <c r="J941" s="23"/>
      <c r="K941" s="6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1.25" hidden="false" customHeight="true" outlineLevel="0" collapsed="false">
      <c r="A942" s="2"/>
      <c r="B942" s="2"/>
      <c r="C942" s="31"/>
      <c r="D942" s="2"/>
      <c r="E942" s="2"/>
      <c r="F942" s="2"/>
      <c r="G942" s="2"/>
      <c r="H942" s="2"/>
      <c r="I942" s="2"/>
      <c r="J942" s="23"/>
      <c r="K942" s="6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1.25" hidden="false" customHeight="true" outlineLevel="0" collapsed="false">
      <c r="A943" s="2"/>
      <c r="B943" s="2"/>
      <c r="C943" s="31"/>
      <c r="D943" s="2"/>
      <c r="E943" s="2"/>
      <c r="F943" s="2"/>
      <c r="G943" s="2"/>
      <c r="H943" s="2"/>
      <c r="I943" s="2"/>
      <c r="J943" s="23"/>
      <c r="K943" s="6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1.25" hidden="false" customHeight="true" outlineLevel="0" collapsed="false">
      <c r="A944" s="2"/>
      <c r="B944" s="2"/>
      <c r="C944" s="31"/>
      <c r="D944" s="2"/>
      <c r="E944" s="2"/>
      <c r="F944" s="2"/>
      <c r="G944" s="2"/>
      <c r="H944" s="2"/>
      <c r="I944" s="2"/>
      <c r="J944" s="23"/>
      <c r="K944" s="6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1.25" hidden="false" customHeight="true" outlineLevel="0" collapsed="false">
      <c r="A945" s="2"/>
      <c r="B945" s="2"/>
      <c r="C945" s="31"/>
      <c r="D945" s="2"/>
      <c r="E945" s="2"/>
      <c r="F945" s="2"/>
      <c r="G945" s="2"/>
      <c r="H945" s="2"/>
      <c r="I945" s="2"/>
      <c r="J945" s="23"/>
      <c r="K945" s="6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1.25" hidden="false" customHeight="true" outlineLevel="0" collapsed="false">
      <c r="A946" s="2"/>
      <c r="B946" s="2"/>
      <c r="C946" s="31"/>
      <c r="D946" s="2"/>
      <c r="E946" s="2"/>
      <c r="F946" s="2"/>
      <c r="G946" s="2"/>
      <c r="H946" s="2"/>
      <c r="I946" s="2"/>
      <c r="J946" s="23"/>
      <c r="K946" s="6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1.25" hidden="false" customHeight="true" outlineLevel="0" collapsed="false">
      <c r="A947" s="2"/>
      <c r="B947" s="2"/>
      <c r="C947" s="31"/>
      <c r="D947" s="2"/>
      <c r="E947" s="2"/>
      <c r="F947" s="2"/>
      <c r="G947" s="2"/>
      <c r="H947" s="2"/>
      <c r="I947" s="2"/>
      <c r="J947" s="23"/>
      <c r="K947" s="6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1.25" hidden="false" customHeight="true" outlineLevel="0" collapsed="false">
      <c r="A948" s="2"/>
      <c r="B948" s="2"/>
      <c r="C948" s="31"/>
      <c r="D948" s="2"/>
      <c r="E948" s="2"/>
      <c r="F948" s="2"/>
      <c r="G948" s="2"/>
      <c r="H948" s="2"/>
      <c r="I948" s="2"/>
      <c r="J948" s="23"/>
      <c r="K948" s="6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1.25" hidden="false" customHeight="true" outlineLevel="0" collapsed="false">
      <c r="A949" s="2"/>
      <c r="B949" s="2"/>
      <c r="C949" s="31"/>
      <c r="D949" s="2"/>
      <c r="E949" s="2"/>
      <c r="F949" s="2"/>
      <c r="G949" s="2"/>
      <c r="H949" s="2"/>
      <c r="I949" s="2"/>
      <c r="J949" s="23"/>
      <c r="K949" s="6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1.25" hidden="false" customHeight="true" outlineLevel="0" collapsed="false">
      <c r="A950" s="2"/>
      <c r="B950" s="2"/>
      <c r="C950" s="31"/>
      <c r="D950" s="2"/>
      <c r="E950" s="2"/>
      <c r="F950" s="2"/>
      <c r="G950" s="2"/>
      <c r="H950" s="2"/>
      <c r="I950" s="2"/>
      <c r="J950" s="23"/>
      <c r="K950" s="6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1.25" hidden="false" customHeight="true" outlineLevel="0" collapsed="false">
      <c r="A951" s="2"/>
      <c r="B951" s="2"/>
      <c r="C951" s="31"/>
      <c r="D951" s="2"/>
      <c r="E951" s="2"/>
      <c r="F951" s="2"/>
      <c r="G951" s="2"/>
      <c r="H951" s="2"/>
      <c r="I951" s="2"/>
      <c r="J951" s="23"/>
      <c r="K951" s="6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1.25" hidden="false" customHeight="true" outlineLevel="0" collapsed="false">
      <c r="A952" s="2"/>
      <c r="B952" s="2"/>
      <c r="C952" s="31"/>
      <c r="D952" s="2"/>
      <c r="E952" s="2"/>
      <c r="F952" s="2"/>
      <c r="G952" s="2"/>
      <c r="H952" s="2"/>
      <c r="I952" s="2"/>
      <c r="J952" s="23"/>
      <c r="K952" s="6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1.25" hidden="false" customHeight="true" outlineLevel="0" collapsed="false">
      <c r="A953" s="2"/>
      <c r="B953" s="2"/>
      <c r="C953" s="31"/>
      <c r="D953" s="2"/>
      <c r="E953" s="2"/>
      <c r="F953" s="2"/>
      <c r="G953" s="2"/>
      <c r="H953" s="2"/>
      <c r="I953" s="2"/>
      <c r="J953" s="23"/>
      <c r="K953" s="6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1.25" hidden="false" customHeight="true" outlineLevel="0" collapsed="false">
      <c r="A954" s="2"/>
      <c r="B954" s="2"/>
      <c r="C954" s="31"/>
      <c r="D954" s="2"/>
      <c r="E954" s="2"/>
      <c r="F954" s="2"/>
      <c r="G954" s="2"/>
      <c r="H954" s="2"/>
      <c r="I954" s="2"/>
      <c r="J954" s="23"/>
      <c r="K954" s="6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1.25" hidden="false" customHeight="true" outlineLevel="0" collapsed="false">
      <c r="A955" s="2"/>
      <c r="B955" s="2"/>
      <c r="C955" s="31"/>
      <c r="D955" s="2"/>
      <c r="E955" s="2"/>
      <c r="F955" s="2"/>
      <c r="G955" s="2"/>
      <c r="H955" s="2"/>
      <c r="I955" s="2"/>
      <c r="J955" s="23"/>
      <c r="K955" s="6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1.25" hidden="false" customHeight="true" outlineLevel="0" collapsed="false">
      <c r="A956" s="2"/>
      <c r="B956" s="2"/>
      <c r="C956" s="31"/>
      <c r="D956" s="2"/>
      <c r="E956" s="2"/>
      <c r="F956" s="2"/>
      <c r="G956" s="2"/>
      <c r="H956" s="2"/>
      <c r="I956" s="2"/>
      <c r="J956" s="23"/>
      <c r="K956" s="6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1.25" hidden="false" customHeight="true" outlineLevel="0" collapsed="false">
      <c r="A957" s="2"/>
      <c r="B957" s="2"/>
      <c r="C957" s="31"/>
      <c r="D957" s="2"/>
      <c r="E957" s="2"/>
      <c r="F957" s="2"/>
      <c r="G957" s="2"/>
      <c r="H957" s="2"/>
      <c r="I957" s="2"/>
      <c r="J957" s="23"/>
      <c r="K957" s="6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1.25" hidden="false" customHeight="true" outlineLevel="0" collapsed="false">
      <c r="A958" s="2"/>
      <c r="B958" s="2"/>
      <c r="C958" s="31"/>
      <c r="D958" s="2"/>
      <c r="E958" s="2"/>
      <c r="F958" s="2"/>
      <c r="G958" s="2"/>
      <c r="H958" s="2"/>
      <c r="I958" s="2"/>
      <c r="J958" s="23"/>
      <c r="K958" s="6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1.25" hidden="false" customHeight="true" outlineLevel="0" collapsed="false">
      <c r="A959" s="2"/>
      <c r="B959" s="2"/>
      <c r="C959" s="31"/>
      <c r="D959" s="2"/>
      <c r="E959" s="2"/>
      <c r="F959" s="2"/>
      <c r="G959" s="2"/>
      <c r="H959" s="2"/>
      <c r="I959" s="2"/>
      <c r="J959" s="23"/>
      <c r="K959" s="6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1.25" hidden="false" customHeight="true" outlineLevel="0" collapsed="false">
      <c r="A960" s="2"/>
      <c r="B960" s="2"/>
      <c r="C960" s="31"/>
      <c r="D960" s="2"/>
      <c r="E960" s="2"/>
      <c r="F960" s="2"/>
      <c r="G960" s="2"/>
      <c r="H960" s="2"/>
      <c r="I960" s="2"/>
      <c r="J960" s="23"/>
      <c r="K960" s="6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1.25" hidden="false" customHeight="true" outlineLevel="0" collapsed="false">
      <c r="A961" s="2"/>
      <c r="B961" s="2"/>
      <c r="C961" s="31"/>
      <c r="D961" s="2"/>
      <c r="E961" s="2"/>
      <c r="F961" s="2"/>
      <c r="G961" s="2"/>
      <c r="H961" s="2"/>
      <c r="I961" s="2"/>
      <c r="J961" s="23"/>
      <c r="K961" s="6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1.25" hidden="false" customHeight="true" outlineLevel="0" collapsed="false">
      <c r="A962" s="2"/>
      <c r="B962" s="2"/>
      <c r="C962" s="31"/>
      <c r="D962" s="2"/>
      <c r="E962" s="2"/>
      <c r="F962" s="2"/>
      <c r="G962" s="2"/>
      <c r="H962" s="2"/>
      <c r="I962" s="2"/>
      <c r="J962" s="23"/>
      <c r="K962" s="6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1.25" hidden="false" customHeight="true" outlineLevel="0" collapsed="false">
      <c r="A963" s="2"/>
      <c r="B963" s="2"/>
      <c r="C963" s="31"/>
      <c r="D963" s="2"/>
      <c r="E963" s="2"/>
      <c r="F963" s="2"/>
      <c r="G963" s="2"/>
      <c r="H963" s="2"/>
      <c r="I963" s="2"/>
      <c r="J963" s="23"/>
      <c r="K963" s="6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1.25" hidden="false" customHeight="true" outlineLevel="0" collapsed="false">
      <c r="A964" s="2"/>
      <c r="B964" s="2"/>
      <c r="C964" s="31"/>
      <c r="D964" s="2"/>
      <c r="E964" s="2"/>
      <c r="F964" s="2"/>
      <c r="G964" s="2"/>
      <c r="H964" s="2"/>
      <c r="I964" s="2"/>
      <c r="J964" s="23"/>
      <c r="K964" s="6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1.25" hidden="false" customHeight="true" outlineLevel="0" collapsed="false">
      <c r="A965" s="2"/>
      <c r="B965" s="2"/>
      <c r="C965" s="31"/>
      <c r="D965" s="2"/>
      <c r="E965" s="2"/>
      <c r="F965" s="2"/>
      <c r="G965" s="2"/>
      <c r="H965" s="2"/>
      <c r="I965" s="2"/>
      <c r="J965" s="23"/>
      <c r="K965" s="6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1.25" hidden="false" customHeight="true" outlineLevel="0" collapsed="false">
      <c r="A966" s="2"/>
      <c r="B966" s="2"/>
      <c r="C966" s="31"/>
      <c r="D966" s="2"/>
      <c r="E966" s="2"/>
      <c r="F966" s="2"/>
      <c r="G966" s="2"/>
      <c r="H966" s="2"/>
      <c r="I966" s="2"/>
      <c r="J966" s="23"/>
      <c r="K966" s="6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1.25" hidden="false" customHeight="true" outlineLevel="0" collapsed="false">
      <c r="A967" s="2"/>
      <c r="B967" s="2"/>
      <c r="C967" s="31"/>
      <c r="D967" s="2"/>
      <c r="E967" s="2"/>
      <c r="F967" s="2"/>
      <c r="G967" s="2"/>
      <c r="H967" s="2"/>
      <c r="I967" s="2"/>
      <c r="J967" s="23"/>
      <c r="K967" s="6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1.25" hidden="false" customHeight="true" outlineLevel="0" collapsed="false">
      <c r="A968" s="2"/>
      <c r="B968" s="2"/>
      <c r="C968" s="31"/>
      <c r="D968" s="2"/>
      <c r="E968" s="2"/>
      <c r="F968" s="2"/>
      <c r="G968" s="2"/>
      <c r="H968" s="2"/>
      <c r="I968" s="2"/>
      <c r="J968" s="23"/>
      <c r="K968" s="6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1.25" hidden="false" customHeight="true" outlineLevel="0" collapsed="false">
      <c r="A969" s="2"/>
      <c r="B969" s="2"/>
      <c r="C969" s="31"/>
      <c r="D969" s="2"/>
      <c r="E969" s="2"/>
      <c r="F969" s="2"/>
      <c r="G969" s="2"/>
      <c r="H969" s="2"/>
      <c r="I969" s="2"/>
      <c r="J969" s="23"/>
      <c r="K969" s="6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1.25" hidden="false" customHeight="true" outlineLevel="0" collapsed="false">
      <c r="A970" s="2"/>
      <c r="B970" s="2"/>
      <c r="C970" s="31"/>
      <c r="D970" s="2"/>
      <c r="E970" s="2"/>
      <c r="F970" s="2"/>
      <c r="G970" s="2"/>
      <c r="H970" s="2"/>
      <c r="I970" s="2"/>
      <c r="J970" s="23"/>
      <c r="K970" s="6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1.25" hidden="false" customHeight="true" outlineLevel="0" collapsed="false">
      <c r="A971" s="2"/>
      <c r="B971" s="2"/>
      <c r="C971" s="31"/>
      <c r="D971" s="2"/>
      <c r="E971" s="2"/>
      <c r="F971" s="2"/>
      <c r="G971" s="2"/>
      <c r="H971" s="2"/>
      <c r="I971" s="2"/>
      <c r="J971" s="23"/>
      <c r="K971" s="6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1.25" hidden="false" customHeight="true" outlineLevel="0" collapsed="false">
      <c r="A972" s="2"/>
      <c r="B972" s="2"/>
      <c r="C972" s="31"/>
      <c r="D972" s="2"/>
      <c r="E972" s="2"/>
      <c r="F972" s="2"/>
      <c r="G972" s="2"/>
      <c r="H972" s="2"/>
      <c r="I972" s="2"/>
      <c r="J972" s="23"/>
      <c r="K972" s="6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1.25" hidden="false" customHeight="true" outlineLevel="0" collapsed="false">
      <c r="A973" s="2"/>
      <c r="B973" s="2"/>
      <c r="C973" s="31"/>
      <c r="D973" s="2"/>
      <c r="E973" s="2"/>
      <c r="F973" s="2"/>
      <c r="G973" s="2"/>
      <c r="H973" s="2"/>
      <c r="I973" s="2"/>
      <c r="J973" s="23"/>
      <c r="K973" s="6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1.25" hidden="false" customHeight="true" outlineLevel="0" collapsed="false">
      <c r="A974" s="2"/>
      <c r="B974" s="2"/>
      <c r="C974" s="31"/>
      <c r="D974" s="2"/>
      <c r="E974" s="2"/>
      <c r="F974" s="2"/>
      <c r="G974" s="2"/>
      <c r="H974" s="2"/>
      <c r="I974" s="2"/>
      <c r="J974" s="23"/>
      <c r="K974" s="6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1.25" hidden="false" customHeight="true" outlineLevel="0" collapsed="false">
      <c r="A975" s="2"/>
      <c r="B975" s="2"/>
      <c r="C975" s="31"/>
      <c r="D975" s="2"/>
      <c r="E975" s="2"/>
      <c r="F975" s="2"/>
      <c r="G975" s="2"/>
      <c r="H975" s="2"/>
      <c r="I975" s="2"/>
      <c r="J975" s="23"/>
      <c r="K975" s="6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1.25" hidden="false" customHeight="true" outlineLevel="0" collapsed="false">
      <c r="A976" s="2"/>
      <c r="B976" s="2"/>
      <c r="C976" s="31"/>
      <c r="D976" s="2"/>
      <c r="E976" s="2"/>
      <c r="F976" s="2"/>
      <c r="G976" s="2"/>
      <c r="H976" s="2"/>
      <c r="I976" s="2"/>
      <c r="J976" s="23"/>
      <c r="K976" s="6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1.25" hidden="false" customHeight="true" outlineLevel="0" collapsed="false">
      <c r="A977" s="2"/>
      <c r="B977" s="2"/>
      <c r="C977" s="31"/>
      <c r="D977" s="2"/>
      <c r="E977" s="2"/>
      <c r="F977" s="2"/>
      <c r="G977" s="2"/>
      <c r="H977" s="2"/>
      <c r="I977" s="2"/>
      <c r="J977" s="23"/>
      <c r="K977" s="6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1.25" hidden="false" customHeight="true" outlineLevel="0" collapsed="false">
      <c r="A978" s="2"/>
      <c r="B978" s="2"/>
      <c r="C978" s="31"/>
      <c r="D978" s="2"/>
      <c r="E978" s="2"/>
      <c r="F978" s="2"/>
      <c r="G978" s="2"/>
      <c r="H978" s="2"/>
      <c r="I978" s="2"/>
      <c r="J978" s="23"/>
      <c r="K978" s="6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1.25" hidden="false" customHeight="true" outlineLevel="0" collapsed="false">
      <c r="A979" s="2"/>
      <c r="B979" s="2"/>
      <c r="C979" s="31"/>
      <c r="D979" s="2"/>
      <c r="E979" s="2"/>
      <c r="F979" s="2"/>
      <c r="G979" s="2"/>
      <c r="H979" s="2"/>
      <c r="I979" s="2"/>
      <c r="J979" s="23"/>
      <c r="K979" s="6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1.25" hidden="false" customHeight="true" outlineLevel="0" collapsed="false">
      <c r="A980" s="2"/>
      <c r="B980" s="2"/>
      <c r="C980" s="31"/>
      <c r="D980" s="2"/>
      <c r="E980" s="2"/>
      <c r="F980" s="2"/>
      <c r="G980" s="2"/>
      <c r="H980" s="2"/>
      <c r="I980" s="2"/>
      <c r="J980" s="23"/>
      <c r="K980" s="6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1.25" hidden="false" customHeight="true" outlineLevel="0" collapsed="false">
      <c r="A981" s="2"/>
      <c r="B981" s="2"/>
      <c r="C981" s="31"/>
      <c r="D981" s="2"/>
      <c r="E981" s="2"/>
      <c r="F981" s="2"/>
      <c r="G981" s="2"/>
      <c r="H981" s="2"/>
      <c r="I981" s="2"/>
      <c r="J981" s="23"/>
      <c r="K981" s="6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1.25" hidden="false" customHeight="true" outlineLevel="0" collapsed="false">
      <c r="A982" s="2"/>
      <c r="B982" s="2"/>
      <c r="C982" s="31"/>
      <c r="D982" s="2"/>
      <c r="E982" s="2"/>
      <c r="F982" s="2"/>
      <c r="G982" s="2"/>
      <c r="H982" s="2"/>
      <c r="I982" s="2"/>
      <c r="J982" s="23"/>
      <c r="K982" s="6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1.25" hidden="false" customHeight="true" outlineLevel="0" collapsed="false">
      <c r="A983" s="2"/>
      <c r="B983" s="2"/>
      <c r="C983" s="31"/>
      <c r="D983" s="2"/>
      <c r="E983" s="2"/>
      <c r="F983" s="2"/>
      <c r="G983" s="2"/>
      <c r="H983" s="2"/>
      <c r="I983" s="2"/>
      <c r="J983" s="23"/>
      <c r="K983" s="6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1.25" hidden="false" customHeight="true" outlineLevel="0" collapsed="false">
      <c r="A984" s="2"/>
      <c r="B984" s="2"/>
      <c r="C984" s="31"/>
      <c r="D984" s="2"/>
      <c r="E984" s="2"/>
      <c r="F984" s="2"/>
      <c r="G984" s="2"/>
      <c r="H984" s="2"/>
      <c r="I984" s="2"/>
      <c r="J984" s="23"/>
      <c r="K984" s="6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1.25" hidden="false" customHeight="true" outlineLevel="0" collapsed="false">
      <c r="A985" s="2"/>
      <c r="B985" s="2"/>
      <c r="C985" s="31"/>
      <c r="D985" s="2"/>
      <c r="E985" s="2"/>
      <c r="F985" s="2"/>
      <c r="G985" s="2"/>
      <c r="H985" s="2"/>
      <c r="I985" s="2"/>
      <c r="J985" s="23"/>
      <c r="K985" s="6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1.25" hidden="false" customHeight="true" outlineLevel="0" collapsed="false">
      <c r="A986" s="2"/>
      <c r="B986" s="2"/>
      <c r="C986" s="31"/>
      <c r="D986" s="2"/>
      <c r="E986" s="2"/>
      <c r="F986" s="2"/>
      <c r="G986" s="2"/>
      <c r="H986" s="2"/>
      <c r="I986" s="2"/>
      <c r="J986" s="23"/>
      <c r="K986" s="6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1.25" hidden="false" customHeight="true" outlineLevel="0" collapsed="false">
      <c r="A987" s="2"/>
      <c r="B987" s="2"/>
      <c r="C987" s="31"/>
      <c r="D987" s="2"/>
      <c r="E987" s="2"/>
      <c r="F987" s="2"/>
      <c r="G987" s="2"/>
      <c r="H987" s="2"/>
      <c r="I987" s="2"/>
      <c r="J987" s="23"/>
      <c r="K987" s="6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1.25" hidden="false" customHeight="true" outlineLevel="0" collapsed="false">
      <c r="A988" s="2"/>
      <c r="B988" s="2"/>
      <c r="C988" s="31"/>
      <c r="D988" s="2"/>
      <c r="E988" s="2"/>
      <c r="F988" s="2"/>
      <c r="G988" s="2"/>
      <c r="H988" s="2"/>
      <c r="I988" s="2"/>
      <c r="J988" s="23"/>
      <c r="K988" s="6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1.25" hidden="false" customHeight="true" outlineLevel="0" collapsed="false">
      <c r="A989" s="2"/>
      <c r="B989" s="2"/>
      <c r="C989" s="31"/>
      <c r="D989" s="2"/>
      <c r="E989" s="2"/>
      <c r="F989" s="2"/>
      <c r="G989" s="2"/>
      <c r="H989" s="2"/>
      <c r="I989" s="2"/>
      <c r="J989" s="23"/>
      <c r="K989" s="6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1.25" hidden="false" customHeight="true" outlineLevel="0" collapsed="false">
      <c r="A990" s="2"/>
      <c r="B990" s="2"/>
      <c r="C990" s="31"/>
      <c r="D990" s="2"/>
      <c r="E990" s="2"/>
      <c r="F990" s="2"/>
      <c r="G990" s="2"/>
      <c r="H990" s="2"/>
      <c r="I990" s="2"/>
      <c r="J990" s="23"/>
      <c r="K990" s="6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1.25" hidden="false" customHeight="true" outlineLevel="0" collapsed="false">
      <c r="A991" s="2"/>
      <c r="B991" s="2"/>
      <c r="C991" s="31"/>
      <c r="D991" s="2"/>
      <c r="E991" s="2"/>
      <c r="F991" s="2"/>
      <c r="G991" s="2"/>
      <c r="H991" s="2"/>
      <c r="I991" s="2"/>
      <c r="J991" s="23"/>
      <c r="K991" s="6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1.25" hidden="false" customHeight="true" outlineLevel="0" collapsed="false">
      <c r="A992" s="2"/>
      <c r="B992" s="2"/>
      <c r="C992" s="31"/>
      <c r="D992" s="2"/>
      <c r="E992" s="2"/>
      <c r="F992" s="2"/>
      <c r="G992" s="2"/>
      <c r="H992" s="2"/>
      <c r="I992" s="2"/>
      <c r="J992" s="23"/>
      <c r="K992" s="6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1.25" hidden="false" customHeight="true" outlineLevel="0" collapsed="false">
      <c r="A993" s="2"/>
      <c r="B993" s="2"/>
      <c r="C993" s="31"/>
      <c r="D993" s="2"/>
      <c r="E993" s="2"/>
      <c r="F993" s="2"/>
      <c r="G993" s="2"/>
      <c r="H993" s="2"/>
      <c r="I993" s="2"/>
      <c r="J993" s="23"/>
      <c r="K993" s="6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1.25" hidden="false" customHeight="true" outlineLevel="0" collapsed="false">
      <c r="A994" s="2"/>
      <c r="B994" s="2"/>
      <c r="C994" s="31"/>
      <c r="D994" s="2"/>
      <c r="E994" s="2"/>
      <c r="F994" s="2"/>
      <c r="G994" s="2"/>
      <c r="H994" s="2"/>
      <c r="I994" s="2"/>
      <c r="J994" s="23"/>
      <c r="K994" s="6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1.25" hidden="false" customHeight="true" outlineLevel="0" collapsed="false">
      <c r="A995" s="2"/>
      <c r="B995" s="2"/>
      <c r="C995" s="31"/>
      <c r="D995" s="2"/>
      <c r="E995" s="2"/>
      <c r="F995" s="2"/>
      <c r="G995" s="2"/>
      <c r="H995" s="2"/>
      <c r="I995" s="2"/>
      <c r="J995" s="23"/>
      <c r="K995" s="6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1.25" hidden="false" customHeight="true" outlineLevel="0" collapsed="false">
      <c r="A996" s="2"/>
      <c r="B996" s="2"/>
      <c r="C996" s="31"/>
      <c r="D996" s="2"/>
      <c r="E996" s="2"/>
      <c r="F996" s="2"/>
      <c r="G996" s="2"/>
      <c r="H996" s="2"/>
      <c r="I996" s="2"/>
      <c r="J996" s="23"/>
      <c r="K996" s="6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1.25" hidden="false" customHeight="true" outlineLevel="0" collapsed="false">
      <c r="A997" s="2"/>
      <c r="B997" s="2"/>
      <c r="C997" s="31"/>
      <c r="D997" s="2"/>
      <c r="E997" s="2"/>
      <c r="F997" s="2"/>
      <c r="G997" s="2"/>
      <c r="H997" s="2"/>
      <c r="I997" s="2"/>
      <c r="J997" s="23"/>
      <c r="K997" s="6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1.25" hidden="false" customHeight="true" outlineLevel="0" collapsed="false">
      <c r="A998" s="2"/>
      <c r="B998" s="2"/>
      <c r="C998" s="31"/>
      <c r="D998" s="2"/>
      <c r="E998" s="2"/>
      <c r="F998" s="2"/>
      <c r="G998" s="2"/>
      <c r="H998" s="2"/>
      <c r="I998" s="2"/>
      <c r="J998" s="23"/>
      <c r="K998" s="6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1.25" hidden="false" customHeight="true" outlineLevel="0" collapsed="false">
      <c r="A999" s="2"/>
      <c r="B999" s="2"/>
      <c r="C999" s="31"/>
      <c r="D999" s="2"/>
      <c r="E999" s="2"/>
      <c r="F999" s="2"/>
      <c r="G999" s="2"/>
      <c r="H999" s="2"/>
      <c r="I999" s="2"/>
      <c r="J999" s="23"/>
      <c r="K999" s="6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1.25" hidden="false" customHeight="true" outlineLevel="0" collapsed="false">
      <c r="A1000" s="2"/>
      <c r="B1000" s="2"/>
      <c r="C1000" s="31"/>
      <c r="D1000" s="2"/>
      <c r="E1000" s="2"/>
      <c r="F1000" s="2"/>
      <c r="G1000" s="2"/>
      <c r="H1000" s="2"/>
      <c r="I1000" s="2"/>
      <c r="J1000" s="23"/>
      <c r="K1000" s="6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L1"/>
    <mergeCell ref="J2:K2"/>
  </mergeCells>
  <printOptions headings="false" gridLines="false" gridLinesSet="true" horizontalCentered="true" verticalCentered="false"/>
  <pageMargins left="0.25" right="0.25" top="0.5" bottom="0.5" header="0.511805555555555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3.3"/>
    <col collapsed="false" customWidth="true" hidden="false" outlineLevel="0" max="3" min="3" style="0" width="4.71"/>
    <col collapsed="false" customWidth="true" hidden="false" outlineLevel="0" max="4" min="4" style="0" width="10.12"/>
    <col collapsed="false" customWidth="true" hidden="false" outlineLevel="0" max="9" min="5" style="0" width="10.43"/>
    <col collapsed="false" customWidth="true" hidden="false" outlineLevel="0" max="10" min="10" style="0" width="11.43"/>
    <col collapsed="false" customWidth="true" hidden="false" outlineLevel="0" max="11" min="11" style="0" width="7.87"/>
    <col collapsed="false" customWidth="true" hidden="false" outlineLevel="0" max="12" min="12" style="0" width="10.71"/>
    <col collapsed="false" customWidth="true" hidden="false" outlineLevel="0" max="13" min="13" style="0" width="2.99"/>
    <col collapsed="false" customWidth="true" hidden="false" outlineLevel="0" max="14" min="14" style="0" width="3.71"/>
    <col collapsed="false" customWidth="true" hidden="false" outlineLevel="0" max="26" min="15" style="0" width="3.57"/>
  </cols>
  <sheetData>
    <row r="1" customFormat="false" ht="11.25" hidden="false" customHeight="true" outlineLevel="0" collapsed="false">
      <c r="A1" s="1" t="s">
        <v>442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.25" hidden="false" customHeight="true" outlineLevel="0" collapsed="false">
      <c r="A2" s="3" t="s">
        <v>1</v>
      </c>
      <c r="B2" s="4" t="s">
        <v>2</v>
      </c>
      <c r="C2" s="5" t="s">
        <v>3</v>
      </c>
      <c r="D2" s="6" t="n">
        <v>2015</v>
      </c>
      <c r="E2" s="6" t="n">
        <v>2016</v>
      </c>
      <c r="F2" s="6" t="n">
        <v>2017</v>
      </c>
      <c r="G2" s="6" t="n">
        <v>2018</v>
      </c>
      <c r="H2" s="6" t="n">
        <v>2019</v>
      </c>
      <c r="I2" s="7" t="n">
        <v>2020</v>
      </c>
      <c r="J2" s="8" t="s">
        <v>4</v>
      </c>
      <c r="K2" s="8"/>
      <c r="L2" s="7" t="s">
        <v>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1.25" hidden="false" customHeight="true" outlineLevel="0" collapsed="false">
      <c r="A3" s="10" t="s">
        <v>6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1.25" hidden="false" customHeight="true" outlineLevel="0" collapsed="false">
      <c r="A4" s="15" t="s">
        <v>7</v>
      </c>
      <c r="B4" s="16" t="n">
        <v>1</v>
      </c>
      <c r="C4" s="17" t="s">
        <v>8</v>
      </c>
      <c r="D4" s="18" t="n">
        <v>3136</v>
      </c>
      <c r="E4" s="18" t="n">
        <v>3123</v>
      </c>
      <c r="F4" s="19" t="n">
        <v>2793</v>
      </c>
      <c r="G4" s="19" t="n">
        <v>2557</v>
      </c>
      <c r="H4" s="19" t="n">
        <v>3537.3654</v>
      </c>
      <c r="I4" s="20" t="n">
        <v>1014.776</v>
      </c>
      <c r="J4" s="19" t="n">
        <v>-2522.5894</v>
      </c>
      <c r="K4" s="21" t="n">
        <v>-0.713126611121373</v>
      </c>
      <c r="L4" s="22" t="n">
        <v>380</v>
      </c>
      <c r="M4" s="2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1.25" hidden="false" customHeight="true" outlineLevel="0" collapsed="false">
      <c r="A5" s="25" t="s">
        <v>9</v>
      </c>
      <c r="B5" s="26"/>
      <c r="C5" s="26" t="s">
        <v>8</v>
      </c>
      <c r="D5" s="27" t="n">
        <v>13683</v>
      </c>
      <c r="E5" s="27" t="n">
        <v>12797</v>
      </c>
      <c r="F5" s="27" t="n">
        <v>12623</v>
      </c>
      <c r="G5" s="27" t="n">
        <v>11873</v>
      </c>
      <c r="H5" s="27" t="n">
        <v>11646.7308</v>
      </c>
      <c r="I5" s="28" t="n">
        <v>4961.1611</v>
      </c>
      <c r="J5" s="27" t="n">
        <v>-6685.5697</v>
      </c>
      <c r="K5" s="29" t="n">
        <v>-0.574029726865499</v>
      </c>
      <c r="L5" s="30" t="n">
        <v>97</v>
      </c>
      <c r="M5" s="23"/>
      <c r="N5" s="2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1.25" hidden="false" customHeight="true" outlineLevel="0" collapsed="false">
      <c r="A6" s="25" t="s">
        <v>10</v>
      </c>
      <c r="B6" s="26"/>
      <c r="C6" s="26" t="s">
        <v>8</v>
      </c>
      <c r="D6" s="27" t="n">
        <v>36969</v>
      </c>
      <c r="E6" s="27" t="n">
        <v>35171</v>
      </c>
      <c r="F6" s="27" t="n">
        <v>33398</v>
      </c>
      <c r="G6" s="27" t="n">
        <v>32173</v>
      </c>
      <c r="H6" s="27" t="n">
        <v>31626.9231</v>
      </c>
      <c r="I6" s="28" t="n">
        <v>8802.3251</v>
      </c>
      <c r="J6" s="27" t="n">
        <v>-22824.598</v>
      </c>
      <c r="K6" s="29" t="n">
        <v>-0.721682533828275</v>
      </c>
      <c r="L6" s="30" t="n">
        <v>37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1.25" hidden="false" customHeight="true" outlineLevel="0" collapsed="false">
      <c r="A7" s="25" t="s">
        <v>11</v>
      </c>
      <c r="B7" s="26"/>
      <c r="C7" s="26" t="s">
        <v>8</v>
      </c>
      <c r="D7" s="27" t="n">
        <v>11942</v>
      </c>
      <c r="E7" s="27" t="n">
        <v>11579</v>
      </c>
      <c r="F7" s="27" t="n">
        <v>9981</v>
      </c>
      <c r="G7" s="27" t="n">
        <v>9822</v>
      </c>
      <c r="H7" s="27" t="n">
        <v>8985.9231</v>
      </c>
      <c r="I7" s="28" t="n">
        <v>3814.9917</v>
      </c>
      <c r="J7" s="27" t="n">
        <v>-5170.9314</v>
      </c>
      <c r="K7" s="29" t="n">
        <v>-0.575447991536896</v>
      </c>
      <c r="L7" s="30" t="n">
        <v>140</v>
      </c>
      <c r="M7" s="23"/>
      <c r="N7" s="2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1.25" hidden="false" customHeight="true" outlineLevel="0" collapsed="false">
      <c r="A8" s="25" t="s">
        <v>12</v>
      </c>
      <c r="B8" s="26" t="n">
        <v>2</v>
      </c>
      <c r="C8" s="26" t="s">
        <v>8</v>
      </c>
      <c r="D8" s="27" t="n">
        <v>12890</v>
      </c>
      <c r="E8" s="27" t="n">
        <v>12775</v>
      </c>
      <c r="F8" s="27" t="n">
        <v>12682</v>
      </c>
      <c r="G8" s="27" t="n">
        <v>7529</v>
      </c>
      <c r="H8" s="27" t="n">
        <v>10299.2692</v>
      </c>
      <c r="I8" s="28" t="n">
        <v>3885.653</v>
      </c>
      <c r="J8" s="27" t="n">
        <v>-6413.6162</v>
      </c>
      <c r="K8" s="29" t="n">
        <v>-0.622725367737742</v>
      </c>
      <c r="L8" s="30" t="n">
        <v>138</v>
      </c>
      <c r="M8" s="23"/>
      <c r="N8" s="2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1.25" hidden="false" customHeight="true" outlineLevel="0" collapsed="false">
      <c r="A9" s="25" t="s">
        <v>13</v>
      </c>
      <c r="B9" s="26"/>
      <c r="C9" s="26" t="s">
        <v>8</v>
      </c>
      <c r="D9" s="27" t="n">
        <v>11398</v>
      </c>
      <c r="E9" s="27" t="n">
        <v>11161</v>
      </c>
      <c r="F9" s="27" t="n">
        <v>9482</v>
      </c>
      <c r="G9" s="27" t="n">
        <v>8936</v>
      </c>
      <c r="H9" s="27" t="n">
        <v>8584.4038</v>
      </c>
      <c r="I9" s="28" t="n">
        <v>3458.8797</v>
      </c>
      <c r="J9" s="27" t="n">
        <v>-5125.5241</v>
      </c>
      <c r="K9" s="29" t="n">
        <v>-0.597073975015015</v>
      </c>
      <c r="L9" s="30" t="n">
        <v>162</v>
      </c>
      <c r="M9" s="23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1.25" hidden="false" customHeight="true" outlineLevel="0" collapsed="false">
      <c r="A10" s="25" t="s">
        <v>14</v>
      </c>
      <c r="B10" s="26"/>
      <c r="C10" s="26" t="s">
        <v>8</v>
      </c>
      <c r="D10" s="27" t="n">
        <v>8737</v>
      </c>
      <c r="E10" s="27" t="n">
        <v>8633</v>
      </c>
      <c r="F10" s="27" t="n">
        <v>8558</v>
      </c>
      <c r="G10" s="27" t="n">
        <v>8037</v>
      </c>
      <c r="H10" s="27" t="n">
        <v>7420.2116</v>
      </c>
      <c r="I10" s="28" t="n">
        <v>2737.9642</v>
      </c>
      <c r="J10" s="27" t="n">
        <v>-4682.2474</v>
      </c>
      <c r="K10" s="29" t="n">
        <v>-0.63101265198421</v>
      </c>
      <c r="L10" s="30" t="n">
        <v>205</v>
      </c>
      <c r="M10" s="23"/>
      <c r="N10" s="2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1.25" hidden="false" customHeight="true" outlineLevel="0" collapsed="false">
      <c r="A11" s="25" t="s">
        <v>15</v>
      </c>
      <c r="B11" s="26"/>
      <c r="C11" s="26" t="s">
        <v>8</v>
      </c>
      <c r="D11" s="27" t="n">
        <v>6797</v>
      </c>
      <c r="E11" s="27" t="n">
        <v>8183</v>
      </c>
      <c r="F11" s="27" t="n">
        <v>7974</v>
      </c>
      <c r="G11" s="27" t="n">
        <v>6141</v>
      </c>
      <c r="H11" s="27" t="n">
        <v>6670.6539</v>
      </c>
      <c r="I11" s="28" t="n">
        <v>2605.3664</v>
      </c>
      <c r="J11" s="27" t="n">
        <v>-4065.2875</v>
      </c>
      <c r="K11" s="29" t="n">
        <v>-0.609428634874911</v>
      </c>
      <c r="L11" s="30" t="n">
        <v>215</v>
      </c>
      <c r="M11" s="23"/>
      <c r="N11" s="2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1.25" hidden="false" customHeight="true" outlineLevel="0" collapsed="false">
      <c r="A12" s="25" t="s">
        <v>16</v>
      </c>
      <c r="B12" s="26" t="n">
        <v>3</v>
      </c>
      <c r="C12" s="26" t="s">
        <v>8</v>
      </c>
      <c r="D12" s="27" t="n">
        <v>6271</v>
      </c>
      <c r="E12" s="27" t="n">
        <v>6280</v>
      </c>
      <c r="F12" s="27" t="n">
        <v>6298</v>
      </c>
      <c r="G12" s="27" t="n">
        <v>3404</v>
      </c>
      <c r="H12" s="27" t="n">
        <v>5106.8847</v>
      </c>
      <c r="I12" s="28" t="n">
        <v>2153.336</v>
      </c>
      <c r="J12" s="27" t="n">
        <v>-2953.5487</v>
      </c>
      <c r="K12" s="29" t="n">
        <v>-0.578346462374606</v>
      </c>
      <c r="L12" s="30" t="n">
        <v>258</v>
      </c>
      <c r="M12" s="23"/>
      <c r="N12" s="2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1.25" hidden="false" customHeight="true" outlineLevel="0" collapsed="false">
      <c r="A13" s="25" t="s">
        <v>17</v>
      </c>
      <c r="B13" s="26"/>
      <c r="C13" s="26" t="s">
        <v>8</v>
      </c>
      <c r="D13" s="27" t="n">
        <v>7318</v>
      </c>
      <c r="E13" s="27" t="n">
        <v>7459</v>
      </c>
      <c r="F13" s="27" t="n">
        <v>6549</v>
      </c>
      <c r="G13" s="27" t="n">
        <v>5937</v>
      </c>
      <c r="H13" s="27" t="n">
        <v>5637.3461</v>
      </c>
      <c r="I13" s="28" t="n">
        <v>2395.8059</v>
      </c>
      <c r="J13" s="27" t="n">
        <v>-3241.5402</v>
      </c>
      <c r="K13" s="29" t="n">
        <v>-0.575011741783958</v>
      </c>
      <c r="L13" s="30" t="n">
        <v>232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customFormat="false" ht="11.25" hidden="false" customHeight="true" outlineLevel="0" collapsed="false">
      <c r="A14" s="25" t="s">
        <v>18</v>
      </c>
      <c r="B14" s="26"/>
      <c r="C14" s="26" t="s">
        <v>8</v>
      </c>
      <c r="D14" s="27" t="n">
        <v>6660</v>
      </c>
      <c r="E14" s="27" t="n">
        <v>6574</v>
      </c>
      <c r="F14" s="27" t="n">
        <v>5623</v>
      </c>
      <c r="G14" s="27" t="n">
        <v>5347</v>
      </c>
      <c r="H14" s="27" t="n">
        <v>5438.4808</v>
      </c>
      <c r="I14" s="28" t="n">
        <v>2080.9099</v>
      </c>
      <c r="J14" s="27" t="n">
        <v>-3357.5709</v>
      </c>
      <c r="K14" s="29" t="n">
        <v>-0.617372943561739</v>
      </c>
      <c r="L14" s="30" t="n">
        <v>264</v>
      </c>
      <c r="M14" s="23"/>
      <c r="N14" s="2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1.25" hidden="false" customHeight="true" outlineLevel="0" collapsed="false">
      <c r="A15" s="25" t="s">
        <v>19</v>
      </c>
      <c r="B15" s="26"/>
      <c r="C15" s="26" t="s">
        <v>8</v>
      </c>
      <c r="D15" s="27" t="n">
        <v>7944</v>
      </c>
      <c r="E15" s="27" t="n">
        <v>7786</v>
      </c>
      <c r="F15" s="27" t="n">
        <v>7426</v>
      </c>
      <c r="G15" s="27" t="n">
        <v>6696</v>
      </c>
      <c r="H15" s="27" t="n">
        <v>6259.6731</v>
      </c>
      <c r="I15" s="28" t="n">
        <v>2600.0929</v>
      </c>
      <c r="J15" s="27" t="n">
        <v>-3659.5802</v>
      </c>
      <c r="K15" s="29" t="n">
        <v>-0.584628005574285</v>
      </c>
      <c r="L15" s="30" t="n">
        <v>217</v>
      </c>
      <c r="M15" s="23"/>
      <c r="N15" s="2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1.25" hidden="false" customHeight="true" outlineLevel="0" collapsed="false">
      <c r="A16" s="25" t="s">
        <v>20</v>
      </c>
      <c r="B16" s="26"/>
      <c r="C16" s="26" t="s">
        <v>8</v>
      </c>
      <c r="D16" s="27" t="n">
        <v>3837</v>
      </c>
      <c r="E16" s="27" t="n">
        <v>3200</v>
      </c>
      <c r="F16" s="27" t="n">
        <v>3091</v>
      </c>
      <c r="G16" s="27" t="n">
        <v>3248</v>
      </c>
      <c r="H16" s="27" t="n">
        <v>2841.2116</v>
      </c>
      <c r="I16" s="28" t="n">
        <v>1249.694</v>
      </c>
      <c r="J16" s="27" t="n">
        <v>-1591.5176</v>
      </c>
      <c r="K16" s="29" t="n">
        <v>-0.560154548151218</v>
      </c>
      <c r="L16" s="30" t="n">
        <v>356</v>
      </c>
      <c r="M16" s="23"/>
      <c r="N16" s="2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1.25" hidden="false" customHeight="true" outlineLevel="0" collapsed="false">
      <c r="A17" s="25" t="s">
        <v>21</v>
      </c>
      <c r="B17" s="26"/>
      <c r="C17" s="26" t="s">
        <v>8</v>
      </c>
      <c r="D17" s="27" t="n">
        <v>4935</v>
      </c>
      <c r="E17" s="27" t="n">
        <v>4403</v>
      </c>
      <c r="F17" s="27" t="n">
        <v>4003</v>
      </c>
      <c r="G17" s="27" t="n">
        <v>3936</v>
      </c>
      <c r="H17" s="27" t="n">
        <v>3538.5577</v>
      </c>
      <c r="I17" s="28" t="n">
        <v>1500.8089</v>
      </c>
      <c r="J17" s="27" t="n">
        <v>-2037.7488</v>
      </c>
      <c r="K17" s="29" t="n">
        <v>-0.575869880544833</v>
      </c>
      <c r="L17" s="30" t="n">
        <v>325</v>
      </c>
      <c r="M17" s="23"/>
      <c r="N17" s="2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1.25" hidden="false" customHeight="true" outlineLevel="0" collapsed="false">
      <c r="A18" s="25" t="s">
        <v>22</v>
      </c>
      <c r="B18" s="26"/>
      <c r="C18" s="26" t="s">
        <v>8</v>
      </c>
      <c r="D18" s="27" t="n">
        <v>9480</v>
      </c>
      <c r="E18" s="27" t="n">
        <v>9561</v>
      </c>
      <c r="F18" s="27" t="n">
        <v>9760</v>
      </c>
      <c r="G18" s="27" t="n">
        <v>9499</v>
      </c>
      <c r="H18" s="27" t="n">
        <v>8337.3461</v>
      </c>
      <c r="I18" s="28" t="n">
        <v>3523.746</v>
      </c>
      <c r="J18" s="27" t="n">
        <v>-4813.6001</v>
      </c>
      <c r="K18" s="29" t="n">
        <v>-0.57735399757484</v>
      </c>
      <c r="L18" s="30" t="n">
        <v>158</v>
      </c>
      <c r="M18" s="23"/>
      <c r="N18" s="2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1.25" hidden="false" customHeight="true" outlineLevel="0" collapsed="false">
      <c r="A19" s="25" t="s">
        <v>23</v>
      </c>
      <c r="B19" s="26"/>
      <c r="C19" s="26" t="s">
        <v>8</v>
      </c>
      <c r="D19" s="27" t="n">
        <v>6007</v>
      </c>
      <c r="E19" s="27" t="n">
        <v>5501</v>
      </c>
      <c r="F19" s="27" t="n">
        <v>4707</v>
      </c>
      <c r="G19" s="27" t="n">
        <v>4720</v>
      </c>
      <c r="H19" s="27" t="n">
        <v>4201.6154</v>
      </c>
      <c r="I19" s="28" t="n">
        <v>1971.2978</v>
      </c>
      <c r="J19" s="27" t="n">
        <v>-2230.3176</v>
      </c>
      <c r="K19" s="29" t="n">
        <v>-0.530823835042113</v>
      </c>
      <c r="L19" s="30" t="n">
        <v>278</v>
      </c>
      <c r="M19" s="23"/>
      <c r="N19" s="2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1.25" hidden="false" customHeight="true" outlineLevel="0" collapsed="false">
      <c r="A20" s="25" t="s">
        <v>24</v>
      </c>
      <c r="B20" s="26" t="n">
        <v>4</v>
      </c>
      <c r="C20" s="26" t="s">
        <v>8</v>
      </c>
      <c r="D20" s="27" t="n">
        <v>3719</v>
      </c>
      <c r="E20" s="27" t="n">
        <v>3977</v>
      </c>
      <c r="F20" s="27" t="n">
        <v>4174</v>
      </c>
      <c r="G20" s="27" t="n">
        <v>2578</v>
      </c>
      <c r="H20" s="27" t="n">
        <v>3410.6539</v>
      </c>
      <c r="I20" s="28" t="n">
        <v>1607.1013</v>
      </c>
      <c r="J20" s="27" t="n">
        <v>-1803.5526</v>
      </c>
      <c r="K20" s="29" t="n">
        <v>-0.528799653345067</v>
      </c>
      <c r="L20" s="30" t="n">
        <v>317</v>
      </c>
      <c r="M20" s="23"/>
      <c r="N20" s="2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1.25" hidden="false" customHeight="true" outlineLevel="0" collapsed="false">
      <c r="A21" s="25" t="s">
        <v>25</v>
      </c>
      <c r="B21" s="26"/>
      <c r="C21" s="26" t="s">
        <v>8</v>
      </c>
      <c r="D21" s="27" t="n">
        <v>9113</v>
      </c>
      <c r="E21" s="27" t="n">
        <v>8543</v>
      </c>
      <c r="F21" s="27" t="n">
        <v>8331</v>
      </c>
      <c r="G21" s="27" t="n">
        <v>8591</v>
      </c>
      <c r="H21" s="27" t="n">
        <v>8110.0193</v>
      </c>
      <c r="I21" s="28" t="n">
        <v>3473.202</v>
      </c>
      <c r="J21" s="27" t="n">
        <v>-4636.8173</v>
      </c>
      <c r="K21" s="29" t="n">
        <v>-0.571739366884121</v>
      </c>
      <c r="L21" s="30" t="n">
        <v>161</v>
      </c>
      <c r="M21" s="23"/>
      <c r="N21" s="2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1.25" hidden="false" customHeight="true" outlineLevel="0" collapsed="false">
      <c r="A22" s="25" t="s">
        <v>26</v>
      </c>
      <c r="B22" s="26"/>
      <c r="C22" s="26" t="s">
        <v>8</v>
      </c>
      <c r="D22" s="27" t="n">
        <v>19003</v>
      </c>
      <c r="E22" s="27" t="n">
        <v>23393</v>
      </c>
      <c r="F22" s="27" t="n">
        <v>23901</v>
      </c>
      <c r="G22" s="27" t="n">
        <v>19975</v>
      </c>
      <c r="H22" s="27" t="n">
        <v>20597.25</v>
      </c>
      <c r="I22" s="28" t="n">
        <v>8652.3661</v>
      </c>
      <c r="J22" s="27" t="n">
        <v>-11944.8839</v>
      </c>
      <c r="K22" s="29" t="n">
        <v>-0.579926150335603</v>
      </c>
      <c r="L22" s="30" t="n">
        <v>39</v>
      </c>
      <c r="M22" s="23"/>
      <c r="N22" s="2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1.25" hidden="false" customHeight="true" outlineLevel="0" collapsed="false">
      <c r="A23" s="25" t="s">
        <v>27</v>
      </c>
      <c r="B23" s="26"/>
      <c r="C23" s="26" t="s">
        <v>8</v>
      </c>
      <c r="D23" s="27" t="n">
        <v>6388</v>
      </c>
      <c r="E23" s="27" t="n">
        <v>5889</v>
      </c>
      <c r="F23" s="27" t="n">
        <v>5559</v>
      </c>
      <c r="G23" s="27" t="n">
        <v>5379</v>
      </c>
      <c r="H23" s="27" t="n">
        <v>5490.8654</v>
      </c>
      <c r="I23" s="28" t="n">
        <v>2076.6886</v>
      </c>
      <c r="J23" s="27" t="n">
        <v>-3414.1768</v>
      </c>
      <c r="K23" s="29" t="n">
        <v>-0.621792113133933</v>
      </c>
      <c r="L23" s="30" t="n">
        <v>265</v>
      </c>
      <c r="M23" s="23"/>
      <c r="N23" s="2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1.25" hidden="false" customHeight="true" outlineLevel="0" collapsed="false">
      <c r="A24" s="25" t="s">
        <v>28</v>
      </c>
      <c r="B24" s="26"/>
      <c r="C24" s="26" t="s">
        <v>8</v>
      </c>
      <c r="D24" s="27" t="n">
        <v>1683</v>
      </c>
      <c r="E24" s="27" t="n">
        <v>1343</v>
      </c>
      <c r="F24" s="27" t="n">
        <v>1402</v>
      </c>
      <c r="G24" s="27" t="n">
        <v>1840</v>
      </c>
      <c r="H24" s="27" t="n">
        <v>2367.8654</v>
      </c>
      <c r="I24" s="28" t="n">
        <v>1342.3306</v>
      </c>
      <c r="J24" s="27" t="n">
        <v>-1025.5348</v>
      </c>
      <c r="K24" s="29" t="n">
        <v>-0.433105192550218</v>
      </c>
      <c r="L24" s="30" t="n">
        <v>340</v>
      </c>
      <c r="M24" s="23"/>
      <c r="N24" s="2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1.25" hidden="false" customHeight="true" outlineLevel="0" collapsed="false">
      <c r="A25" s="25" t="s">
        <v>29</v>
      </c>
      <c r="B25" s="26"/>
      <c r="C25" s="26" t="s">
        <v>8</v>
      </c>
      <c r="D25" s="27" t="n">
        <v>7377</v>
      </c>
      <c r="E25" s="27" t="n">
        <v>7234</v>
      </c>
      <c r="F25" s="27" t="n">
        <v>7819</v>
      </c>
      <c r="G25" s="27" t="n">
        <v>6428</v>
      </c>
      <c r="H25" s="27" t="n">
        <v>7059.8077</v>
      </c>
      <c r="I25" s="28" t="n">
        <v>2646.4206</v>
      </c>
      <c r="J25" s="27" t="n">
        <v>-4413.3871</v>
      </c>
      <c r="K25" s="29" t="n">
        <v>-0.625142679169576</v>
      </c>
      <c r="L25" s="30" t="n">
        <v>211</v>
      </c>
      <c r="M25" s="23"/>
      <c r="N25" s="2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1.25" hidden="false" customHeight="true" outlineLevel="0" collapsed="false">
      <c r="A26" s="25" t="s">
        <v>30</v>
      </c>
      <c r="B26" s="26"/>
      <c r="C26" s="26" t="s">
        <v>8</v>
      </c>
      <c r="D26" s="27" t="n">
        <v>6026</v>
      </c>
      <c r="E26" s="27" t="n">
        <v>5618</v>
      </c>
      <c r="F26" s="27" t="n">
        <v>5200</v>
      </c>
      <c r="G26" s="27" t="n">
        <v>4793</v>
      </c>
      <c r="H26" s="27" t="n">
        <v>4587.9808</v>
      </c>
      <c r="I26" s="28" t="n">
        <v>1890.2869</v>
      </c>
      <c r="J26" s="27" t="n">
        <v>-2697.6939</v>
      </c>
      <c r="K26" s="29" t="n">
        <v>-0.587991540853876</v>
      </c>
      <c r="L26" s="30" t="n">
        <v>289</v>
      </c>
      <c r="M26" s="23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customFormat="false" ht="11.25" hidden="false" customHeight="true" outlineLevel="0" collapsed="false">
      <c r="A27" s="25" t="s">
        <v>31</v>
      </c>
      <c r="B27" s="26"/>
      <c r="C27" s="26" t="s">
        <v>8</v>
      </c>
      <c r="D27" s="27" t="n">
        <v>2679</v>
      </c>
      <c r="E27" s="27" t="n">
        <v>2391</v>
      </c>
      <c r="F27" s="27" t="n">
        <v>2184</v>
      </c>
      <c r="G27" s="27" t="n">
        <v>2139</v>
      </c>
      <c r="H27" s="27" t="n">
        <v>2303.8461</v>
      </c>
      <c r="I27" s="28" t="n">
        <v>967.2569</v>
      </c>
      <c r="J27" s="27" t="n">
        <v>-1336.5892</v>
      </c>
      <c r="K27" s="29" t="n">
        <v>-0.580155592858395</v>
      </c>
      <c r="L27" s="30" t="n">
        <v>386</v>
      </c>
      <c r="M27" s="23"/>
      <c r="N27" s="2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1.25" hidden="false" customHeight="true" outlineLevel="0" collapsed="false">
      <c r="A28" s="25" t="s">
        <v>32</v>
      </c>
      <c r="B28" s="26"/>
      <c r="C28" s="26" t="s">
        <v>8</v>
      </c>
      <c r="D28" s="27" t="n">
        <v>7126</v>
      </c>
      <c r="E28" s="27" t="n">
        <v>6850</v>
      </c>
      <c r="F28" s="27" t="n">
        <v>7009</v>
      </c>
      <c r="G28" s="27" t="n">
        <v>6536</v>
      </c>
      <c r="H28" s="27" t="n">
        <v>5754.6346</v>
      </c>
      <c r="I28" s="28" t="n">
        <v>2595.3659</v>
      </c>
      <c r="J28" s="27" t="n">
        <v>-3159.2687</v>
      </c>
      <c r="K28" s="29" t="n">
        <v>-0.548995534833784</v>
      </c>
      <c r="L28" s="30" t="n">
        <v>219</v>
      </c>
      <c r="M28" s="23"/>
      <c r="N28" s="2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1.25" hidden="false" customHeight="true" outlineLevel="0" collapsed="false">
      <c r="A29" s="25" t="s">
        <v>33</v>
      </c>
      <c r="B29" s="26" t="n">
        <v>5</v>
      </c>
      <c r="C29" s="26" t="s">
        <v>8</v>
      </c>
      <c r="D29" s="27" t="n">
        <v>1672</v>
      </c>
      <c r="E29" s="27" t="n">
        <v>2540</v>
      </c>
      <c r="F29" s="27" t="n">
        <v>2837</v>
      </c>
      <c r="G29" s="27" t="n">
        <v>2897</v>
      </c>
      <c r="H29" s="27" t="n">
        <v>2832.1923</v>
      </c>
      <c r="I29" s="28" t="n">
        <v>1419.9291</v>
      </c>
      <c r="J29" s="27" t="n">
        <v>-1412.2632</v>
      </c>
      <c r="K29" s="29" t="n">
        <v>-0.498646649099357</v>
      </c>
      <c r="L29" s="30" t="n">
        <v>331</v>
      </c>
      <c r="M29" s="23"/>
      <c r="N29" s="2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1.25" hidden="false" customHeight="true" outlineLevel="0" collapsed="false">
      <c r="A30" s="25" t="s">
        <v>34</v>
      </c>
      <c r="B30" s="26"/>
      <c r="C30" s="26" t="s">
        <v>8</v>
      </c>
      <c r="D30" s="27" t="n">
        <v>3866</v>
      </c>
      <c r="E30" s="27" t="n">
        <v>3531</v>
      </c>
      <c r="F30" s="27" t="n">
        <v>3330</v>
      </c>
      <c r="G30" s="27" t="n">
        <v>3182</v>
      </c>
      <c r="H30" s="27" t="n">
        <v>3171.1154</v>
      </c>
      <c r="I30" s="28" t="n">
        <v>1311.8909</v>
      </c>
      <c r="J30" s="27" t="n">
        <v>-1859.2245</v>
      </c>
      <c r="K30" s="29" t="n">
        <v>-0.58629985524967</v>
      </c>
      <c r="L30" s="30" t="n">
        <v>344</v>
      </c>
      <c r="M30" s="23"/>
      <c r="N30" s="2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1.25" hidden="false" customHeight="true" outlineLevel="0" collapsed="false">
      <c r="A31" s="25" t="s">
        <v>35</v>
      </c>
      <c r="B31" s="26"/>
      <c r="C31" s="26" t="s">
        <v>8</v>
      </c>
      <c r="D31" s="27" t="n">
        <v>12829</v>
      </c>
      <c r="E31" s="27" t="n">
        <v>12611</v>
      </c>
      <c r="F31" s="27" t="n">
        <v>11472</v>
      </c>
      <c r="G31" s="27" t="n">
        <v>10885</v>
      </c>
      <c r="H31" s="27" t="n">
        <v>10570.7693</v>
      </c>
      <c r="I31" s="28" t="n">
        <v>4024.8116</v>
      </c>
      <c r="J31" s="27" t="n">
        <v>-6545.9577</v>
      </c>
      <c r="K31" s="29" t="n">
        <v>-0.619250833522589</v>
      </c>
      <c r="L31" s="30" t="n">
        <v>129</v>
      </c>
      <c r="M31" s="23"/>
      <c r="N31" s="2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1.25" hidden="false" customHeight="true" outlineLevel="0" collapsed="false">
      <c r="A32" s="25" t="s">
        <v>36</v>
      </c>
      <c r="B32" s="26"/>
      <c r="C32" s="26" t="s">
        <v>8</v>
      </c>
      <c r="D32" s="27" t="n">
        <v>6317</v>
      </c>
      <c r="E32" s="27" t="n">
        <v>6217</v>
      </c>
      <c r="F32" s="27" t="n">
        <v>6487</v>
      </c>
      <c r="G32" s="27" t="n">
        <v>6411</v>
      </c>
      <c r="H32" s="27" t="n">
        <v>5808.5961</v>
      </c>
      <c r="I32" s="28" t="n">
        <v>2588.6119</v>
      </c>
      <c r="J32" s="27" t="n">
        <v>-3219.9842</v>
      </c>
      <c r="K32" s="29" t="n">
        <v>-0.554348097985329</v>
      </c>
      <c r="L32" s="30" t="n">
        <v>221</v>
      </c>
      <c r="M32" s="23"/>
      <c r="N32" s="2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1.25" hidden="false" customHeight="true" outlineLevel="0" collapsed="false">
      <c r="A33" s="25" t="s">
        <v>37</v>
      </c>
      <c r="B33" s="26"/>
      <c r="C33" s="26" t="s">
        <v>8</v>
      </c>
      <c r="D33" s="27" t="n">
        <v>3941</v>
      </c>
      <c r="E33" s="27" t="n">
        <v>4015</v>
      </c>
      <c r="F33" s="27" t="n">
        <v>4047</v>
      </c>
      <c r="G33" s="27" t="n">
        <v>3364</v>
      </c>
      <c r="H33" s="27" t="n">
        <v>2954.923</v>
      </c>
      <c r="I33" s="28" t="n">
        <v>1387.4181</v>
      </c>
      <c r="J33" s="27" t="n">
        <v>-1567.5049</v>
      </c>
      <c r="K33" s="29" t="n">
        <v>-0.530472333796854</v>
      </c>
      <c r="L33" s="30" t="n">
        <v>335</v>
      </c>
      <c r="M33" s="23"/>
      <c r="N33" s="2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1.25" hidden="false" customHeight="true" outlineLevel="0" collapsed="false">
      <c r="A34" s="25" t="s">
        <v>38</v>
      </c>
      <c r="B34" s="26"/>
      <c r="C34" s="26" t="s">
        <v>8</v>
      </c>
      <c r="D34" s="27" t="n">
        <v>854</v>
      </c>
      <c r="E34" s="27" t="n">
        <v>872</v>
      </c>
      <c r="F34" s="27" t="n">
        <v>802</v>
      </c>
      <c r="G34" s="27" t="n">
        <v>767</v>
      </c>
      <c r="H34" s="27" t="n">
        <v>689.8654</v>
      </c>
      <c r="I34" s="28" t="n">
        <v>459.7951</v>
      </c>
      <c r="J34" s="27" t="n">
        <v>-230.0703</v>
      </c>
      <c r="K34" s="29" t="n">
        <v>-0.333500274111442</v>
      </c>
      <c r="L34" s="30" t="n">
        <v>415</v>
      </c>
      <c r="M34" s="23"/>
      <c r="N34" s="2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1.25" hidden="false" customHeight="true" outlineLevel="0" collapsed="false">
      <c r="A35" s="25" t="s">
        <v>39</v>
      </c>
      <c r="B35" s="26"/>
      <c r="C35" s="26" t="s">
        <v>8</v>
      </c>
      <c r="D35" s="27" t="n">
        <v>5402</v>
      </c>
      <c r="E35" s="27" t="n">
        <v>5094</v>
      </c>
      <c r="F35" s="27" t="n">
        <v>5236</v>
      </c>
      <c r="G35" s="27" t="n">
        <v>5050</v>
      </c>
      <c r="H35" s="27" t="n">
        <v>4373.6154</v>
      </c>
      <c r="I35" s="28" t="n">
        <v>2153.6475</v>
      </c>
      <c r="J35" s="27" t="n">
        <v>-2219.9679</v>
      </c>
      <c r="K35" s="29" t="n">
        <v>-0.507581873797134</v>
      </c>
      <c r="L35" s="30" t="n">
        <v>257</v>
      </c>
      <c r="M35" s="23"/>
      <c r="N35" s="2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1.25" hidden="false" customHeight="true" outlineLevel="0" collapsed="false">
      <c r="A36" s="25" t="s">
        <v>40</v>
      </c>
      <c r="B36" s="26"/>
      <c r="C36" s="26" t="s">
        <v>8</v>
      </c>
      <c r="D36" s="27" t="n">
        <v>8065</v>
      </c>
      <c r="E36" s="27" t="n">
        <v>10226</v>
      </c>
      <c r="F36" s="27" t="n">
        <v>11725</v>
      </c>
      <c r="G36" s="27" t="n">
        <v>7791</v>
      </c>
      <c r="H36" s="27" t="n">
        <v>7478.75</v>
      </c>
      <c r="I36" s="28" t="n">
        <v>3120.5983</v>
      </c>
      <c r="J36" s="27" t="n">
        <v>-4358.1517</v>
      </c>
      <c r="K36" s="29" t="n">
        <v>-0.582737984288818</v>
      </c>
      <c r="L36" s="30" t="n">
        <v>180</v>
      </c>
      <c r="M36" s="23"/>
      <c r="N36" s="2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1.25" hidden="false" customHeight="true" outlineLevel="0" collapsed="false">
      <c r="A37" s="25" t="s">
        <v>41</v>
      </c>
      <c r="B37" s="26"/>
      <c r="C37" s="26" t="s">
        <v>8</v>
      </c>
      <c r="D37" s="27" t="n">
        <v>1697</v>
      </c>
      <c r="E37" s="27" t="n">
        <v>1377</v>
      </c>
      <c r="F37" s="27" t="n">
        <v>1479</v>
      </c>
      <c r="G37" s="27" t="n">
        <v>2032</v>
      </c>
      <c r="H37" s="27" t="n">
        <v>2608.3077</v>
      </c>
      <c r="I37" s="28" t="n">
        <v>1724.377</v>
      </c>
      <c r="J37" s="27" t="n">
        <v>-883.9307</v>
      </c>
      <c r="K37" s="29" t="n">
        <v>-0.33889049976734</v>
      </c>
      <c r="L37" s="30" t="n">
        <v>303</v>
      </c>
      <c r="M37" s="23"/>
      <c r="N37" s="23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1.25" hidden="false" customHeight="true" outlineLevel="0" collapsed="false">
      <c r="A38" s="25" t="s">
        <v>42</v>
      </c>
      <c r="B38" s="26"/>
      <c r="C38" s="26" t="s">
        <v>8</v>
      </c>
      <c r="D38" s="27" t="n">
        <v>7534</v>
      </c>
      <c r="E38" s="27" t="n">
        <v>7700</v>
      </c>
      <c r="F38" s="27" t="n">
        <v>7840</v>
      </c>
      <c r="G38" s="27" t="n">
        <v>7156</v>
      </c>
      <c r="H38" s="27" t="n">
        <v>6836.1346</v>
      </c>
      <c r="I38" s="28" t="n">
        <v>2877.082</v>
      </c>
      <c r="J38" s="27" t="n">
        <v>-3959.0526</v>
      </c>
      <c r="K38" s="29" t="n">
        <v>-0.57913613930305</v>
      </c>
      <c r="L38" s="30" t="n">
        <v>192</v>
      </c>
      <c r="M38" s="23"/>
      <c r="N38" s="23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1.25" hidden="false" customHeight="true" outlineLevel="0" collapsed="false">
      <c r="A39" s="25" t="s">
        <v>43</v>
      </c>
      <c r="B39" s="26"/>
      <c r="C39" s="26" t="s">
        <v>8</v>
      </c>
      <c r="D39" s="27" t="n">
        <v>15423</v>
      </c>
      <c r="E39" s="27" t="n">
        <v>14781</v>
      </c>
      <c r="F39" s="27" t="n">
        <v>13431</v>
      </c>
      <c r="G39" s="27" t="n">
        <v>12386</v>
      </c>
      <c r="H39" s="27" t="n">
        <v>11506.5192</v>
      </c>
      <c r="I39" s="28" t="n">
        <v>4317.5547</v>
      </c>
      <c r="J39" s="27" t="n">
        <v>-7188.9645</v>
      </c>
      <c r="K39" s="29" t="n">
        <v>-0.624773172064059</v>
      </c>
      <c r="L39" s="30" t="n">
        <v>119</v>
      </c>
      <c r="M39" s="23"/>
      <c r="N39" s="2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1.25" hidden="false" customHeight="true" outlineLevel="0" collapsed="false">
      <c r="A40" s="25" t="s">
        <v>44</v>
      </c>
      <c r="B40" s="26"/>
      <c r="C40" s="26" t="s">
        <v>8</v>
      </c>
      <c r="D40" s="27" t="n">
        <v>14902</v>
      </c>
      <c r="E40" s="27" t="n">
        <v>14201</v>
      </c>
      <c r="F40" s="27" t="n">
        <v>14314</v>
      </c>
      <c r="G40" s="27" t="n">
        <v>12938</v>
      </c>
      <c r="H40" s="27" t="n">
        <v>13250.0193</v>
      </c>
      <c r="I40" s="28" t="n">
        <v>4680.4155</v>
      </c>
      <c r="J40" s="27" t="n">
        <v>-8569.6038</v>
      </c>
      <c r="K40" s="29" t="n">
        <v>-0.646761608867996</v>
      </c>
      <c r="L40" s="30" t="n">
        <v>107</v>
      </c>
      <c r="M40" s="23"/>
      <c r="N40" s="2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1.25" hidden="false" customHeight="true" outlineLevel="0" collapsed="false">
      <c r="A41" s="25" t="s">
        <v>45</v>
      </c>
      <c r="B41" s="26"/>
      <c r="C41" s="26" t="s">
        <v>8</v>
      </c>
      <c r="D41" s="27" t="n">
        <v>4463</v>
      </c>
      <c r="E41" s="27" t="n">
        <v>5434</v>
      </c>
      <c r="F41" s="27" t="n">
        <v>5291</v>
      </c>
      <c r="G41" s="27" t="n">
        <v>4020</v>
      </c>
      <c r="H41" s="27" t="n">
        <v>4413.75</v>
      </c>
      <c r="I41" s="28" t="n">
        <v>1754.3359</v>
      </c>
      <c r="J41" s="27" t="n">
        <v>-2659.4141</v>
      </c>
      <c r="K41" s="29" t="n">
        <v>-0.602529391107335</v>
      </c>
      <c r="L41" s="30" t="n">
        <v>300</v>
      </c>
      <c r="M41" s="23"/>
      <c r="N41" s="2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1.25" hidden="false" customHeight="true" outlineLevel="0" collapsed="false">
      <c r="A42" s="25" t="s">
        <v>46</v>
      </c>
      <c r="B42" s="26"/>
      <c r="C42" s="26" t="s">
        <v>8</v>
      </c>
      <c r="D42" s="27" t="n">
        <v>8528</v>
      </c>
      <c r="E42" s="27" t="n">
        <v>9261</v>
      </c>
      <c r="F42" s="27" t="n">
        <v>8954</v>
      </c>
      <c r="G42" s="27" t="n">
        <v>7950</v>
      </c>
      <c r="H42" s="27" t="n">
        <v>8917.5961</v>
      </c>
      <c r="I42" s="28" t="n">
        <v>2766.0465</v>
      </c>
      <c r="J42" s="27" t="n">
        <v>-6151.5496</v>
      </c>
      <c r="K42" s="29" t="n">
        <v>-0.689821509184521</v>
      </c>
      <c r="L42" s="30" t="n">
        <v>202</v>
      </c>
      <c r="M42" s="23"/>
      <c r="N42" s="2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1.25" hidden="false" customHeight="true" outlineLevel="0" collapsed="false">
      <c r="A43" s="25" t="s">
        <v>47</v>
      </c>
      <c r="B43" s="26" t="n">
        <v>6</v>
      </c>
      <c r="C43" s="26" t="s">
        <v>8</v>
      </c>
      <c r="D43" s="27" t="n">
        <v>2489</v>
      </c>
      <c r="E43" s="27" t="n">
        <v>2079</v>
      </c>
      <c r="F43" s="27" t="n">
        <v>2167</v>
      </c>
      <c r="G43" s="27" t="n">
        <v>2814</v>
      </c>
      <c r="H43" s="27" t="n">
        <v>2846.4038</v>
      </c>
      <c r="I43" s="28" t="n">
        <v>1273.2377</v>
      </c>
      <c r="J43" s="27" t="n">
        <v>-1573.1661</v>
      </c>
      <c r="K43" s="29" t="n">
        <v>-0.552685497398507</v>
      </c>
      <c r="L43" s="30" t="n">
        <v>353</v>
      </c>
      <c r="M43" s="23"/>
      <c r="N43" s="2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1.25" hidden="false" customHeight="true" outlineLevel="0" collapsed="false">
      <c r="A44" s="25" t="s">
        <v>48</v>
      </c>
      <c r="B44" s="26"/>
      <c r="C44" s="26" t="s">
        <v>8</v>
      </c>
      <c r="D44" s="27" t="n">
        <v>11670</v>
      </c>
      <c r="E44" s="27" t="n">
        <v>10136</v>
      </c>
      <c r="F44" s="27" t="n">
        <v>9903</v>
      </c>
      <c r="G44" s="27" t="n">
        <v>10189</v>
      </c>
      <c r="H44" s="27" t="n">
        <v>9130.9615</v>
      </c>
      <c r="I44" s="28" t="n">
        <v>4463.9671</v>
      </c>
      <c r="J44" s="27" t="n">
        <v>-4666.9944</v>
      </c>
      <c r="K44" s="29" t="n">
        <v>-0.511117520318096</v>
      </c>
      <c r="L44" s="30" t="n">
        <v>116</v>
      </c>
      <c r="M44" s="23"/>
      <c r="N44" s="2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1.25" hidden="false" customHeight="true" outlineLevel="0" collapsed="false">
      <c r="A45" s="25" t="s">
        <v>49</v>
      </c>
      <c r="B45" s="26"/>
      <c r="C45" s="26" t="s">
        <v>8</v>
      </c>
      <c r="D45" s="27" t="n">
        <v>2832</v>
      </c>
      <c r="E45" s="27" t="n">
        <v>3435</v>
      </c>
      <c r="F45" s="27" t="n">
        <v>3431</v>
      </c>
      <c r="G45" s="27" t="n">
        <v>2666</v>
      </c>
      <c r="H45" s="27" t="n">
        <v>3024.8462</v>
      </c>
      <c r="I45" s="28" t="n">
        <v>1292.235</v>
      </c>
      <c r="J45" s="27" t="n">
        <v>-1732.6112</v>
      </c>
      <c r="K45" s="29" t="n">
        <v>-0.572793155566058</v>
      </c>
      <c r="L45" s="30" t="n">
        <v>349</v>
      </c>
      <c r="M45" s="23"/>
      <c r="N45" s="2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1.25" hidden="false" customHeight="true" outlineLevel="0" collapsed="false">
      <c r="A46" s="25" t="s">
        <v>50</v>
      </c>
      <c r="B46" s="26"/>
      <c r="C46" s="26" t="s">
        <v>8</v>
      </c>
      <c r="D46" s="27" t="n">
        <v>5063</v>
      </c>
      <c r="E46" s="27" t="n">
        <v>6071</v>
      </c>
      <c r="F46" s="27" t="n">
        <v>6011</v>
      </c>
      <c r="G46" s="27" t="n">
        <v>4553</v>
      </c>
      <c r="H46" s="27" t="n">
        <v>4900.4616</v>
      </c>
      <c r="I46" s="28" t="n">
        <v>2022.6996</v>
      </c>
      <c r="J46" s="27" t="n">
        <v>-2877.762</v>
      </c>
      <c r="K46" s="29" t="n">
        <v>-0.587243046655034</v>
      </c>
      <c r="L46" s="30" t="n">
        <v>271</v>
      </c>
      <c r="M46" s="23"/>
      <c r="N46" s="2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1.25" hidden="false" customHeight="true" outlineLevel="0" collapsed="false">
      <c r="A47" s="25" t="s">
        <v>51</v>
      </c>
      <c r="B47" s="31"/>
      <c r="C47" s="26" t="s">
        <v>8</v>
      </c>
      <c r="D47" s="27" t="n">
        <v>10965</v>
      </c>
      <c r="E47" s="27" t="n">
        <v>10531</v>
      </c>
      <c r="F47" s="27" t="n">
        <v>9858</v>
      </c>
      <c r="G47" s="27" t="n">
        <v>9045</v>
      </c>
      <c r="H47" s="27" t="n">
        <v>8807.9616</v>
      </c>
      <c r="I47" s="28" t="n">
        <v>3708.3961</v>
      </c>
      <c r="J47" s="27" t="n">
        <v>-5099.5655</v>
      </c>
      <c r="K47" s="29" t="n">
        <v>-0.578972267544854</v>
      </c>
      <c r="L47" s="30" t="n">
        <v>148</v>
      </c>
      <c r="M47" s="23"/>
      <c r="N47" s="2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1.25" hidden="false" customHeight="true" outlineLevel="0" collapsed="false">
      <c r="A48" s="25" t="s">
        <v>52</v>
      </c>
      <c r="B48" s="26"/>
      <c r="C48" s="26" t="s">
        <v>8</v>
      </c>
      <c r="D48" s="27" t="n">
        <v>8995</v>
      </c>
      <c r="E48" s="27" t="n">
        <v>8903</v>
      </c>
      <c r="F48" s="27" t="n">
        <v>9086</v>
      </c>
      <c r="G48" s="27" t="n">
        <v>8380</v>
      </c>
      <c r="H48" s="27" t="n">
        <v>8402.3269</v>
      </c>
      <c r="I48" s="28" t="n">
        <v>3248.9121</v>
      </c>
      <c r="J48" s="27" t="n">
        <v>-5153.4148</v>
      </c>
      <c r="K48" s="29" t="n">
        <v>-0.613331861677507</v>
      </c>
      <c r="L48" s="30" t="n">
        <v>177</v>
      </c>
      <c r="M48" s="23"/>
      <c r="N48" s="2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1.25" hidden="false" customHeight="true" outlineLevel="0" collapsed="false">
      <c r="A49" s="25" t="s">
        <v>53</v>
      </c>
      <c r="B49" s="26" t="n">
        <v>7</v>
      </c>
      <c r="C49" s="26" t="s">
        <v>8</v>
      </c>
      <c r="D49" s="27" t="n">
        <v>3692</v>
      </c>
      <c r="E49" s="27" t="n">
        <v>3365</v>
      </c>
      <c r="F49" s="27" t="n">
        <v>3487</v>
      </c>
      <c r="G49" s="27" t="n">
        <v>3239</v>
      </c>
      <c r="H49" s="27" t="n">
        <v>2611.8461</v>
      </c>
      <c r="I49" s="28" t="n">
        <v>1066.025</v>
      </c>
      <c r="J49" s="27" t="n">
        <v>-1545.8211</v>
      </c>
      <c r="K49" s="29" t="n">
        <v>-0.591849994530688</v>
      </c>
      <c r="L49" s="30" t="n">
        <v>376</v>
      </c>
      <c r="M49" s="23"/>
      <c r="N49" s="2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1.25" hidden="false" customHeight="true" outlineLevel="0" collapsed="false">
      <c r="A50" s="25" t="s">
        <v>54</v>
      </c>
      <c r="B50" s="26"/>
      <c r="C50" s="26" t="s">
        <v>8</v>
      </c>
      <c r="D50" s="27" t="n">
        <v>1879</v>
      </c>
      <c r="E50" s="27" t="n">
        <v>1315</v>
      </c>
      <c r="F50" s="27" t="n">
        <v>1403</v>
      </c>
      <c r="G50" s="27" t="n">
        <v>1415</v>
      </c>
      <c r="H50" s="27" t="n">
        <v>1349.75</v>
      </c>
      <c r="I50" s="28" t="n">
        <v>704.6777</v>
      </c>
      <c r="J50" s="27" t="n">
        <v>-645.0723</v>
      </c>
      <c r="K50" s="29" t="n">
        <v>-0.477919837006853</v>
      </c>
      <c r="L50" s="30" t="n">
        <v>405</v>
      </c>
      <c r="M50" s="23"/>
      <c r="N50" s="2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1.25" hidden="false" customHeight="true" outlineLevel="0" collapsed="false">
      <c r="A51" s="25" t="s">
        <v>55</v>
      </c>
      <c r="B51" s="26"/>
      <c r="C51" s="26" t="s">
        <v>8</v>
      </c>
      <c r="D51" s="27" t="n">
        <v>679</v>
      </c>
      <c r="E51" s="27" t="n">
        <v>779</v>
      </c>
      <c r="F51" s="27" t="n">
        <v>802</v>
      </c>
      <c r="G51" s="27" t="n">
        <v>955</v>
      </c>
      <c r="H51" s="27" t="n">
        <v>1265.6346</v>
      </c>
      <c r="I51" s="28" t="n">
        <v>871.552</v>
      </c>
      <c r="J51" s="27" t="n">
        <v>-394.0826</v>
      </c>
      <c r="K51" s="29" t="n">
        <v>-0.311371544362014</v>
      </c>
      <c r="L51" s="30" t="n">
        <v>395</v>
      </c>
      <c r="M51" s="23"/>
      <c r="N51" s="2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1.25" hidden="false" customHeight="true" outlineLevel="0" collapsed="false">
      <c r="A52" s="25" t="s">
        <v>56</v>
      </c>
      <c r="B52" s="26"/>
      <c r="C52" s="26" t="s">
        <v>8</v>
      </c>
      <c r="D52" s="27" t="n">
        <v>7447</v>
      </c>
      <c r="E52" s="27" t="n">
        <v>7520</v>
      </c>
      <c r="F52" s="27" t="n">
        <v>7540</v>
      </c>
      <c r="G52" s="27" t="n">
        <v>6748</v>
      </c>
      <c r="H52" s="27" t="n">
        <v>6498.9808</v>
      </c>
      <c r="I52" s="28" t="n">
        <v>2733.9071</v>
      </c>
      <c r="J52" s="27" t="n">
        <v>-3765.0737</v>
      </c>
      <c r="K52" s="29" t="n">
        <v>-0.579332947098413</v>
      </c>
      <c r="L52" s="30" t="n">
        <v>206</v>
      </c>
      <c r="M52" s="23"/>
      <c r="N52" s="2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1.25" hidden="false" customHeight="true" outlineLevel="0" collapsed="false">
      <c r="A53" s="25" t="s">
        <v>57</v>
      </c>
      <c r="B53" s="26"/>
      <c r="C53" s="26" t="s">
        <v>8</v>
      </c>
      <c r="D53" s="27" t="n">
        <v>9816</v>
      </c>
      <c r="E53" s="27" t="n">
        <v>9256</v>
      </c>
      <c r="F53" s="27" t="n">
        <v>8527</v>
      </c>
      <c r="G53" s="27" t="n">
        <v>8164</v>
      </c>
      <c r="H53" s="27" t="n">
        <v>7992.6539</v>
      </c>
      <c r="I53" s="28" t="n">
        <v>3482.1501</v>
      </c>
      <c r="J53" s="27" t="n">
        <v>-4510.5038</v>
      </c>
      <c r="K53" s="29" t="n">
        <v>-0.564331179159403</v>
      </c>
      <c r="L53" s="30" t="n">
        <v>160</v>
      </c>
      <c r="M53" s="23"/>
      <c r="N53" s="2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1.25" hidden="false" customHeight="true" outlineLevel="0" collapsed="false">
      <c r="A54" s="25" t="s">
        <v>58</v>
      </c>
      <c r="B54" s="26"/>
      <c r="C54" s="26" t="s">
        <v>8</v>
      </c>
      <c r="D54" s="27" t="n">
        <v>6623</v>
      </c>
      <c r="E54" s="27" t="n">
        <v>6435</v>
      </c>
      <c r="F54" s="27" t="n">
        <v>5612</v>
      </c>
      <c r="G54" s="27" t="n">
        <v>5360</v>
      </c>
      <c r="H54" s="27" t="n">
        <v>5040.0769</v>
      </c>
      <c r="I54" s="28" t="n">
        <v>2249.8442</v>
      </c>
      <c r="J54" s="27" t="n">
        <v>-2790.2327</v>
      </c>
      <c r="K54" s="29" t="n">
        <v>-0.553609152273054</v>
      </c>
      <c r="L54" s="30" t="n">
        <v>243</v>
      </c>
      <c r="M54" s="23"/>
      <c r="N54" s="2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1.25" hidden="false" customHeight="true" outlineLevel="0" collapsed="false">
      <c r="A55" s="25" t="s">
        <v>59</v>
      </c>
      <c r="B55" s="26"/>
      <c r="C55" s="26" t="s">
        <v>8</v>
      </c>
      <c r="D55" s="27" t="n">
        <v>3501</v>
      </c>
      <c r="E55" s="27" t="n">
        <v>3188</v>
      </c>
      <c r="F55" s="27" t="n">
        <v>2933</v>
      </c>
      <c r="G55" s="27" t="n">
        <v>2923</v>
      </c>
      <c r="H55" s="27" t="n">
        <v>2593</v>
      </c>
      <c r="I55" s="28" t="n">
        <v>1284.7815</v>
      </c>
      <c r="J55" s="27" t="n">
        <v>-1308.2185</v>
      </c>
      <c r="K55" s="29" t="n">
        <v>-0.50451928268415</v>
      </c>
      <c r="L55" s="30" t="n">
        <v>351</v>
      </c>
      <c r="M55" s="23"/>
      <c r="N55" s="2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1.25" hidden="false" customHeight="true" outlineLevel="0" collapsed="false">
      <c r="A56" s="25" t="s">
        <v>60</v>
      </c>
      <c r="B56" s="26"/>
      <c r="C56" s="26" t="s">
        <v>8</v>
      </c>
      <c r="D56" s="27" t="n">
        <v>10070</v>
      </c>
      <c r="E56" s="27" t="n">
        <v>9797</v>
      </c>
      <c r="F56" s="27" t="n">
        <v>9127</v>
      </c>
      <c r="G56" s="27" t="n">
        <v>8534</v>
      </c>
      <c r="H56" s="27" t="n">
        <v>8474.2115</v>
      </c>
      <c r="I56" s="28" t="n">
        <v>3593.8689</v>
      </c>
      <c r="J56" s="27" t="n">
        <v>-4880.3426</v>
      </c>
      <c r="K56" s="29" t="n">
        <v>-0.57590521548819</v>
      </c>
      <c r="L56" s="30" t="n">
        <v>153</v>
      </c>
      <c r="M56" s="23"/>
      <c r="N56" s="2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1.25" hidden="false" customHeight="true" outlineLevel="0" collapsed="false">
      <c r="A57" s="25" t="s">
        <v>61</v>
      </c>
      <c r="B57" s="26"/>
      <c r="C57" s="26" t="s">
        <v>8</v>
      </c>
      <c r="D57" s="27" t="n">
        <v>18457</v>
      </c>
      <c r="E57" s="27" t="n">
        <v>17932</v>
      </c>
      <c r="F57" s="27" t="n">
        <v>17051</v>
      </c>
      <c r="G57" s="27" t="n">
        <v>15597</v>
      </c>
      <c r="H57" s="27" t="n">
        <v>14771.4616</v>
      </c>
      <c r="I57" s="28" t="n">
        <v>6026.0984</v>
      </c>
      <c r="J57" s="27" t="n">
        <v>-8745.3632</v>
      </c>
      <c r="K57" s="29" t="n">
        <v>-0.59204454080563</v>
      </c>
      <c r="L57" s="30" t="n">
        <v>71</v>
      </c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1.25" hidden="false" customHeight="true" outlineLevel="0" collapsed="false">
      <c r="A58" s="25" t="s">
        <v>62</v>
      </c>
      <c r="B58" s="26"/>
      <c r="C58" s="26" t="s">
        <v>8</v>
      </c>
      <c r="D58" s="27" t="n">
        <v>8134</v>
      </c>
      <c r="E58" s="27" t="n">
        <v>6733</v>
      </c>
      <c r="F58" s="27" t="n">
        <v>6991</v>
      </c>
      <c r="G58" s="27" t="n">
        <v>6675</v>
      </c>
      <c r="H58" s="27" t="n">
        <v>6353.4423</v>
      </c>
      <c r="I58" s="28" t="n">
        <v>2599.2459</v>
      </c>
      <c r="J58" s="27" t="n">
        <v>-3754.1964</v>
      </c>
      <c r="K58" s="29" t="n">
        <v>-0.590891712355678</v>
      </c>
      <c r="L58" s="30" t="n">
        <v>218</v>
      </c>
      <c r="M58" s="23"/>
      <c r="N58" s="2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1.25" hidden="false" customHeight="true" outlineLevel="0" collapsed="false">
      <c r="A59" s="25" t="s">
        <v>63</v>
      </c>
      <c r="B59" s="26"/>
      <c r="C59" s="26" t="s">
        <v>8</v>
      </c>
      <c r="D59" s="27" t="n">
        <v>10586</v>
      </c>
      <c r="E59" s="27" t="n">
        <v>10022</v>
      </c>
      <c r="F59" s="27" t="n">
        <v>9452</v>
      </c>
      <c r="G59" s="27" t="n">
        <v>8836</v>
      </c>
      <c r="H59" s="27" t="n">
        <v>9100.6539</v>
      </c>
      <c r="I59" s="28" t="n">
        <v>3339.3607</v>
      </c>
      <c r="J59" s="27" t="n">
        <v>-5761.2932</v>
      </c>
      <c r="K59" s="29" t="n">
        <v>-0.633063652711812</v>
      </c>
      <c r="L59" s="30" t="n">
        <v>172</v>
      </c>
      <c r="M59" s="23"/>
      <c r="N59" s="2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1.25" hidden="false" customHeight="true" outlineLevel="0" collapsed="false">
      <c r="A60" s="25" t="s">
        <v>64</v>
      </c>
      <c r="B60" s="26"/>
      <c r="C60" s="26" t="s">
        <v>8</v>
      </c>
      <c r="D60" s="27" t="n">
        <v>944</v>
      </c>
      <c r="E60" s="27" t="n">
        <v>858</v>
      </c>
      <c r="F60" s="27" t="n">
        <v>866</v>
      </c>
      <c r="G60" s="27" t="n">
        <v>1084</v>
      </c>
      <c r="H60" s="27" t="n">
        <v>1369.1346</v>
      </c>
      <c r="I60" s="28" t="n">
        <v>1106.5682</v>
      </c>
      <c r="J60" s="27" t="n">
        <v>-262.5664</v>
      </c>
      <c r="K60" s="29" t="n">
        <v>-0.19177544705977</v>
      </c>
      <c r="L60" s="30" t="n">
        <v>371</v>
      </c>
      <c r="M60" s="23"/>
      <c r="N60" s="2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1.25" hidden="false" customHeight="true" outlineLevel="0" collapsed="false">
      <c r="A61" s="25" t="s">
        <v>65</v>
      </c>
      <c r="B61" s="26"/>
      <c r="C61" s="26" t="s">
        <v>8</v>
      </c>
      <c r="D61" s="27" t="n">
        <v>6935</v>
      </c>
      <c r="E61" s="27" t="n">
        <v>8587</v>
      </c>
      <c r="F61" s="27" t="n">
        <v>8324</v>
      </c>
      <c r="G61" s="27" t="n">
        <v>6381</v>
      </c>
      <c r="H61" s="27" t="n">
        <v>6972.6731</v>
      </c>
      <c r="I61" s="28" t="n">
        <v>2791.7515</v>
      </c>
      <c r="J61" s="27" t="n">
        <v>-4180.9216</v>
      </c>
      <c r="K61" s="29" t="n">
        <v>-0.599615318262948</v>
      </c>
      <c r="L61" s="30" t="n">
        <v>199</v>
      </c>
      <c r="M61" s="23"/>
      <c r="N61" s="2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1.25" hidden="false" customHeight="true" outlineLevel="0" collapsed="false">
      <c r="A62" s="25" t="s">
        <v>66</v>
      </c>
      <c r="B62" s="26"/>
      <c r="C62" s="26" t="s">
        <v>8</v>
      </c>
      <c r="D62" s="27" t="n">
        <v>9234</v>
      </c>
      <c r="E62" s="27" t="n">
        <v>10504</v>
      </c>
      <c r="F62" s="27" t="n">
        <v>10334</v>
      </c>
      <c r="G62" s="27" t="n">
        <v>7792</v>
      </c>
      <c r="H62" s="27" t="n">
        <v>9163.5192</v>
      </c>
      <c r="I62" s="28" t="n">
        <v>3362.9315</v>
      </c>
      <c r="J62" s="27" t="n">
        <v>-5800.5877</v>
      </c>
      <c r="K62" s="29" t="n">
        <v>-0.63300873533391</v>
      </c>
      <c r="L62" s="30" t="n">
        <v>171</v>
      </c>
      <c r="M62" s="23"/>
      <c r="N62" s="2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1.25" hidden="false" customHeight="true" outlineLevel="0" collapsed="false">
      <c r="A63" s="25" t="s">
        <v>67</v>
      </c>
      <c r="B63" s="26"/>
      <c r="C63" s="26" t="s">
        <v>8</v>
      </c>
      <c r="D63" s="27" t="n">
        <v>4633</v>
      </c>
      <c r="E63" s="27" t="n">
        <v>4776</v>
      </c>
      <c r="F63" s="27" t="n">
        <v>4898</v>
      </c>
      <c r="G63" s="27" t="n">
        <v>4482</v>
      </c>
      <c r="H63" s="27" t="n">
        <v>4364.7885</v>
      </c>
      <c r="I63" s="28" t="n">
        <v>1753.6229</v>
      </c>
      <c r="J63" s="27" t="n">
        <v>-2611.1656</v>
      </c>
      <c r="K63" s="29" t="n">
        <v>-0.598234164152513</v>
      </c>
      <c r="L63" s="30" t="n">
        <v>301</v>
      </c>
      <c r="M63" s="23"/>
      <c r="N63" s="2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1.25" hidden="false" customHeight="true" outlineLevel="0" collapsed="false">
      <c r="A64" s="25" t="s">
        <v>68</v>
      </c>
      <c r="B64" s="26"/>
      <c r="C64" s="26" t="s">
        <v>8</v>
      </c>
      <c r="D64" s="27" t="n">
        <v>11209</v>
      </c>
      <c r="E64" s="27" t="n">
        <v>10921</v>
      </c>
      <c r="F64" s="27" t="n">
        <v>10962</v>
      </c>
      <c r="G64" s="27" t="n">
        <v>10951</v>
      </c>
      <c r="H64" s="27" t="n">
        <v>10313.6347</v>
      </c>
      <c r="I64" s="28" t="n">
        <v>3917.3333</v>
      </c>
      <c r="J64" s="27" t="n">
        <v>-6396.3014</v>
      </c>
      <c r="K64" s="29" t="n">
        <v>-0.620179169231193</v>
      </c>
      <c r="L64" s="30" t="n">
        <v>133</v>
      </c>
      <c r="M64" s="23"/>
      <c r="N64" s="2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1.25" hidden="false" customHeight="true" outlineLevel="0" collapsed="false">
      <c r="A65" s="25" t="s">
        <v>69</v>
      </c>
      <c r="B65" s="26"/>
      <c r="C65" s="26" t="s">
        <v>8</v>
      </c>
      <c r="D65" s="27" t="n">
        <v>7302</v>
      </c>
      <c r="E65" s="27" t="n">
        <v>7317</v>
      </c>
      <c r="F65" s="27" t="n">
        <v>6865</v>
      </c>
      <c r="G65" s="27" t="n">
        <v>6728</v>
      </c>
      <c r="H65" s="27" t="n">
        <v>5893.9615</v>
      </c>
      <c r="I65" s="28" t="n">
        <v>2679.8797</v>
      </c>
      <c r="J65" s="27" t="n">
        <v>-3214.0818</v>
      </c>
      <c r="K65" s="29" t="n">
        <v>-0.545317745967632</v>
      </c>
      <c r="L65" s="30" t="n">
        <v>208</v>
      </c>
      <c r="M65" s="23"/>
      <c r="N65" s="2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1.25" hidden="false" customHeight="true" outlineLevel="0" collapsed="false">
      <c r="A66" s="25" t="s">
        <v>70</v>
      </c>
      <c r="B66" s="26"/>
      <c r="C66" s="26" t="s">
        <v>8</v>
      </c>
      <c r="D66" s="27" t="n">
        <v>6094</v>
      </c>
      <c r="E66" s="27" t="n">
        <v>6069</v>
      </c>
      <c r="F66" s="27" t="n">
        <v>5027</v>
      </c>
      <c r="G66" s="27" t="n">
        <v>4954</v>
      </c>
      <c r="H66" s="27" t="n">
        <v>4533.5384</v>
      </c>
      <c r="I66" s="28" t="n">
        <v>1942.7021</v>
      </c>
      <c r="J66" s="27" t="n">
        <v>-2590.8363</v>
      </c>
      <c r="K66" s="29" t="n">
        <v>-0.571482156189523</v>
      </c>
      <c r="L66" s="30" t="n">
        <v>281</v>
      </c>
      <c r="M66" s="23"/>
      <c r="N66" s="23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1.25" hidden="false" customHeight="true" outlineLevel="0" collapsed="false">
      <c r="A67" s="25" t="s">
        <v>71</v>
      </c>
      <c r="B67" s="26"/>
      <c r="C67" s="26" t="s">
        <v>8</v>
      </c>
      <c r="D67" s="27" t="n">
        <v>7230</v>
      </c>
      <c r="E67" s="27" t="n">
        <v>8447</v>
      </c>
      <c r="F67" s="27" t="n">
        <v>8074</v>
      </c>
      <c r="G67" s="27" t="n">
        <v>6283</v>
      </c>
      <c r="H67" s="27" t="n">
        <v>7096.8461</v>
      </c>
      <c r="I67" s="28" t="n">
        <v>2588.1203</v>
      </c>
      <c r="J67" s="27" t="n">
        <v>-4508.7258</v>
      </c>
      <c r="K67" s="29" t="n">
        <v>-0.635314016461481</v>
      </c>
      <c r="L67" s="30" t="n">
        <v>222</v>
      </c>
      <c r="M67" s="23"/>
      <c r="N67" s="2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1.25" hidden="false" customHeight="true" outlineLevel="0" collapsed="false">
      <c r="A68" s="25" t="s">
        <v>72</v>
      </c>
      <c r="B68" s="26"/>
      <c r="C68" s="26" t="s">
        <v>8</v>
      </c>
      <c r="D68" s="27" t="n">
        <v>5464</v>
      </c>
      <c r="E68" s="27" t="n">
        <v>4784</v>
      </c>
      <c r="F68" s="27" t="n">
        <v>4999</v>
      </c>
      <c r="G68" s="27" t="n">
        <v>4903</v>
      </c>
      <c r="H68" s="27" t="n">
        <v>4435.2308</v>
      </c>
      <c r="I68" s="28" t="n">
        <v>2282.828</v>
      </c>
      <c r="J68" s="27" t="n">
        <v>-2152.4028</v>
      </c>
      <c r="K68" s="29" t="n">
        <v>-0.485296683996693</v>
      </c>
      <c r="L68" s="30" t="n">
        <v>240</v>
      </c>
      <c r="M68" s="23"/>
      <c r="N68" s="2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1.25" hidden="false" customHeight="true" outlineLevel="0" collapsed="false">
      <c r="A69" s="25" t="s">
        <v>73</v>
      </c>
      <c r="B69" s="26"/>
      <c r="C69" s="26" t="s">
        <v>8</v>
      </c>
      <c r="D69" s="27" t="n">
        <v>1864</v>
      </c>
      <c r="E69" s="27" t="n">
        <v>1913</v>
      </c>
      <c r="F69" s="27" t="n">
        <v>2035</v>
      </c>
      <c r="G69" s="27" t="n">
        <v>2013</v>
      </c>
      <c r="H69" s="27" t="n">
        <v>1850.2308</v>
      </c>
      <c r="I69" s="28" t="n">
        <v>842.0711</v>
      </c>
      <c r="J69" s="27" t="n">
        <v>-1008.1597</v>
      </c>
      <c r="K69" s="29" t="n">
        <v>-0.544883211326933</v>
      </c>
      <c r="L69" s="30" t="n">
        <v>400</v>
      </c>
      <c r="M69" s="23"/>
      <c r="N69" s="23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1.25" hidden="false" customHeight="true" outlineLevel="0" collapsed="false">
      <c r="A70" s="25" t="s">
        <v>74</v>
      </c>
      <c r="B70" s="26"/>
      <c r="C70" s="26" t="s">
        <v>8</v>
      </c>
      <c r="D70" s="27" t="n">
        <v>8724</v>
      </c>
      <c r="E70" s="27" t="n">
        <v>8010</v>
      </c>
      <c r="F70" s="27" t="n">
        <v>7271</v>
      </c>
      <c r="G70" s="27" t="n">
        <v>7251</v>
      </c>
      <c r="H70" s="27" t="n">
        <v>7255.3461</v>
      </c>
      <c r="I70" s="28" t="n">
        <v>2594.4098</v>
      </c>
      <c r="J70" s="27" t="n">
        <v>-4660.9363</v>
      </c>
      <c r="K70" s="29" t="n">
        <v>-0.642414053824393</v>
      </c>
      <c r="L70" s="30" t="n">
        <v>220</v>
      </c>
      <c r="M70" s="23"/>
      <c r="N70" s="2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1.25" hidden="false" customHeight="true" outlineLevel="0" collapsed="false">
      <c r="A71" s="32" t="s">
        <v>75</v>
      </c>
      <c r="B71" s="33" t="n">
        <v>8</v>
      </c>
      <c r="C71" s="33" t="s">
        <v>8</v>
      </c>
      <c r="D71" s="34" t="n">
        <v>1327</v>
      </c>
      <c r="E71" s="34" t="n">
        <v>2080</v>
      </c>
      <c r="F71" s="34" t="n">
        <v>2253</v>
      </c>
      <c r="G71" s="34" t="n">
        <v>2274</v>
      </c>
      <c r="H71" s="34" t="n">
        <v>2099.75</v>
      </c>
      <c r="I71" s="35" t="n">
        <v>987.7021</v>
      </c>
      <c r="J71" s="34" t="n">
        <v>-1112.0479</v>
      </c>
      <c r="K71" s="36" t="n">
        <v>-0.529609667817597</v>
      </c>
      <c r="L71" s="37" t="n">
        <v>385</v>
      </c>
      <c r="M71" s="23"/>
      <c r="N71" s="23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1.25" hidden="false" customHeight="true" outlineLevel="0" collapsed="false">
      <c r="A72" s="10" t="s">
        <v>76</v>
      </c>
      <c r="B72" s="11"/>
      <c r="C72" s="12"/>
      <c r="D72" s="13"/>
      <c r="E72" s="13"/>
      <c r="F72" s="13"/>
      <c r="G72" s="13"/>
      <c r="H72" s="13"/>
      <c r="I72" s="13"/>
      <c r="J72" s="13"/>
      <c r="K72" s="13"/>
      <c r="L72" s="14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1.25" hidden="false" customHeight="true" outlineLevel="0" collapsed="false">
      <c r="A73" s="15" t="s">
        <v>77</v>
      </c>
      <c r="B73" s="26"/>
      <c r="C73" s="17" t="s">
        <v>78</v>
      </c>
      <c r="D73" s="18" t="n">
        <v>7103</v>
      </c>
      <c r="E73" s="18" t="n">
        <v>6272</v>
      </c>
      <c r="F73" s="38" t="n">
        <v>5968</v>
      </c>
      <c r="G73" s="38" t="n">
        <v>5622</v>
      </c>
      <c r="H73" s="38" t="n">
        <v>6525.7885</v>
      </c>
      <c r="I73" s="28" t="n">
        <v>1861.9998</v>
      </c>
      <c r="J73" s="38" t="n">
        <v>-4663.7887</v>
      </c>
      <c r="K73" s="29" t="n">
        <v>-0.714670526021492</v>
      </c>
      <c r="L73" s="30" t="n">
        <v>292</v>
      </c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1.25" hidden="false" customHeight="true" outlineLevel="0" collapsed="false">
      <c r="A74" s="25" t="s">
        <v>79</v>
      </c>
      <c r="B74" s="26"/>
      <c r="C74" s="26" t="s">
        <v>78</v>
      </c>
      <c r="D74" s="27" t="n">
        <v>6073</v>
      </c>
      <c r="E74" s="27" t="n">
        <v>6681</v>
      </c>
      <c r="F74" s="39" t="n">
        <v>6807</v>
      </c>
      <c r="G74" s="39" t="n">
        <v>6328</v>
      </c>
      <c r="H74" s="39" t="n">
        <v>6533.8654</v>
      </c>
      <c r="I74" s="28" t="n">
        <v>2327.1039</v>
      </c>
      <c r="J74" s="39" t="n">
        <v>-4206.7615</v>
      </c>
      <c r="K74" s="29" t="n">
        <v>-0.643839632815209</v>
      </c>
      <c r="L74" s="30" t="n">
        <v>236</v>
      </c>
      <c r="M74" s="40"/>
      <c r="N74" s="23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1.25" hidden="false" customHeight="true" outlineLevel="0" collapsed="false">
      <c r="A75" s="25" t="s">
        <v>80</v>
      </c>
      <c r="B75" s="26"/>
      <c r="C75" s="26" t="s">
        <v>78</v>
      </c>
      <c r="D75" s="27" t="n">
        <v>4663</v>
      </c>
      <c r="E75" s="27" t="n">
        <v>3787</v>
      </c>
      <c r="F75" s="39" t="n">
        <v>3271</v>
      </c>
      <c r="G75" s="39" t="n">
        <v>2807</v>
      </c>
      <c r="H75" s="39" t="n">
        <v>3280.1154</v>
      </c>
      <c r="I75" s="28" t="n">
        <v>1374.6882</v>
      </c>
      <c r="J75" s="39" t="n">
        <v>-1905.4272</v>
      </c>
      <c r="K75" s="29" t="n">
        <v>-0.580902488979504</v>
      </c>
      <c r="L75" s="30" t="n">
        <v>338</v>
      </c>
      <c r="M75" s="23"/>
      <c r="N75" s="2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1.25" hidden="false" customHeight="true" outlineLevel="0" collapsed="false">
      <c r="A76" s="25" t="s">
        <v>81</v>
      </c>
      <c r="B76" s="26" t="n">
        <v>9</v>
      </c>
      <c r="C76" s="26" t="s">
        <v>78</v>
      </c>
      <c r="D76" s="27" t="n">
        <v>6996</v>
      </c>
      <c r="E76" s="27" t="n">
        <v>2602</v>
      </c>
      <c r="F76" s="39" t="n">
        <v>3695</v>
      </c>
      <c r="G76" s="39" t="n">
        <v>3516</v>
      </c>
      <c r="H76" s="39" t="n">
        <v>4401.6153</v>
      </c>
      <c r="I76" s="28" t="n">
        <v>1851.8141</v>
      </c>
      <c r="J76" s="39" t="n">
        <v>-2549.8012</v>
      </c>
      <c r="K76" s="29" t="n">
        <v>-0.579287608346872</v>
      </c>
      <c r="L76" s="30" t="n">
        <v>294</v>
      </c>
      <c r="M76" s="23"/>
      <c r="N76" s="2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1.25" hidden="false" customHeight="true" outlineLevel="0" collapsed="false">
      <c r="A77" s="25" t="s">
        <v>82</v>
      </c>
      <c r="B77" s="26"/>
      <c r="C77" s="26" t="s">
        <v>78</v>
      </c>
      <c r="D77" s="27" t="n">
        <v>5252</v>
      </c>
      <c r="E77" s="27" t="n">
        <v>5656</v>
      </c>
      <c r="F77" s="39" t="n">
        <v>5584</v>
      </c>
      <c r="G77" s="39" t="n">
        <v>5191</v>
      </c>
      <c r="H77" s="39" t="n">
        <v>5374</v>
      </c>
      <c r="I77" s="28" t="n">
        <v>1923.3798</v>
      </c>
      <c r="J77" s="39" t="n">
        <v>-3450.6202</v>
      </c>
      <c r="K77" s="29" t="n">
        <v>-0.642095310755489</v>
      </c>
      <c r="L77" s="30" t="n">
        <v>285</v>
      </c>
      <c r="M77" s="23"/>
      <c r="N77" s="2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1.25" hidden="false" customHeight="true" outlineLevel="0" collapsed="false">
      <c r="A78" s="25" t="s">
        <v>83</v>
      </c>
      <c r="B78" s="26" t="n">
        <v>10</v>
      </c>
      <c r="C78" s="26" t="s">
        <v>78</v>
      </c>
      <c r="D78" s="27" t="n">
        <v>3701</v>
      </c>
      <c r="E78" s="27" t="n">
        <v>1176</v>
      </c>
      <c r="F78" s="39" t="n">
        <v>2194</v>
      </c>
      <c r="G78" s="39" t="n">
        <v>3286</v>
      </c>
      <c r="H78" s="39" t="n">
        <v>3669.3462</v>
      </c>
      <c r="I78" s="28" t="n">
        <v>1328.4644</v>
      </c>
      <c r="J78" s="39" t="n">
        <v>-2340.8818</v>
      </c>
      <c r="K78" s="29" t="n">
        <v>-0.637956102370499</v>
      </c>
      <c r="L78" s="30" t="n">
        <v>342</v>
      </c>
      <c r="M78" s="23"/>
      <c r="N78" s="2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1.25" hidden="false" customHeight="true" outlineLevel="0" collapsed="false">
      <c r="A79" s="25" t="s">
        <v>84</v>
      </c>
      <c r="B79" s="26"/>
      <c r="C79" s="26" t="s">
        <v>78</v>
      </c>
      <c r="D79" s="27" t="n">
        <v>4827</v>
      </c>
      <c r="E79" s="27" t="n">
        <v>6064</v>
      </c>
      <c r="F79" s="39" t="n">
        <v>5798</v>
      </c>
      <c r="G79" s="39" t="n">
        <v>5078</v>
      </c>
      <c r="H79" s="39" t="n">
        <v>4853.9808</v>
      </c>
      <c r="I79" s="28" t="n">
        <v>1665.1638</v>
      </c>
      <c r="J79" s="39" t="n">
        <v>-3188.817</v>
      </c>
      <c r="K79" s="29" t="n">
        <v>-0.65694882847497</v>
      </c>
      <c r="L79" s="30" t="n">
        <v>311</v>
      </c>
      <c r="M79" s="23"/>
      <c r="N79" s="2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1.25" hidden="false" customHeight="true" outlineLevel="0" collapsed="false">
      <c r="A80" s="25" t="s">
        <v>85</v>
      </c>
      <c r="B80" s="26"/>
      <c r="C80" s="26" t="s">
        <v>78</v>
      </c>
      <c r="D80" s="27" t="n">
        <v>4434</v>
      </c>
      <c r="E80" s="27" t="n">
        <v>4071</v>
      </c>
      <c r="F80" s="39" t="n">
        <v>4012</v>
      </c>
      <c r="G80" s="39" t="n">
        <v>3555</v>
      </c>
      <c r="H80" s="39" t="n">
        <v>3703.3077</v>
      </c>
      <c r="I80" s="28" t="n">
        <v>1378.6313</v>
      </c>
      <c r="J80" s="39" t="n">
        <v>-2324.6764</v>
      </c>
      <c r="K80" s="29" t="n">
        <v>-0.627729745492118</v>
      </c>
      <c r="L80" s="30" t="n">
        <v>336</v>
      </c>
      <c r="M80" s="23"/>
      <c r="N80" s="2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1.25" hidden="false" customHeight="true" outlineLevel="0" collapsed="false">
      <c r="A81" s="25" t="s">
        <v>86</v>
      </c>
      <c r="B81" s="26"/>
      <c r="C81" s="26" t="s">
        <v>78</v>
      </c>
      <c r="D81" s="27" t="n">
        <v>16290</v>
      </c>
      <c r="E81" s="27" t="n">
        <v>16191</v>
      </c>
      <c r="F81" s="39" t="n">
        <v>18871</v>
      </c>
      <c r="G81" s="39" t="n">
        <v>15943</v>
      </c>
      <c r="H81" s="39" t="n">
        <v>15916.6923</v>
      </c>
      <c r="I81" s="28" t="n">
        <v>5258.2515</v>
      </c>
      <c r="J81" s="39" t="n">
        <v>-10658.4408</v>
      </c>
      <c r="K81" s="29" t="n">
        <v>-0.669639181251245</v>
      </c>
      <c r="L81" s="30" t="n">
        <v>89</v>
      </c>
      <c r="M81" s="23"/>
      <c r="N81" s="23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1.25" hidden="false" customHeight="true" outlineLevel="0" collapsed="false">
      <c r="A82" s="25" t="s">
        <v>87</v>
      </c>
      <c r="B82" s="26"/>
      <c r="C82" s="26" t="s">
        <v>78</v>
      </c>
      <c r="D82" s="27" t="n">
        <v>15860</v>
      </c>
      <c r="E82" s="27" t="n">
        <v>14654</v>
      </c>
      <c r="F82" s="39" t="n">
        <v>14351</v>
      </c>
      <c r="G82" s="39" t="n">
        <v>13111</v>
      </c>
      <c r="H82" s="39" t="n">
        <v>13444.1731</v>
      </c>
      <c r="I82" s="28" t="n">
        <v>4184.9944</v>
      </c>
      <c r="J82" s="39" t="n">
        <v>-9259.1787</v>
      </c>
      <c r="K82" s="29" t="n">
        <v>-0.68871314220136</v>
      </c>
      <c r="L82" s="30" t="n">
        <v>127</v>
      </c>
      <c r="M82" s="23"/>
      <c r="N82" s="2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1.25" hidden="false" customHeight="true" outlineLevel="0" collapsed="false">
      <c r="A83" s="25" t="s">
        <v>88</v>
      </c>
      <c r="B83" s="26"/>
      <c r="C83" s="26" t="s">
        <v>78</v>
      </c>
      <c r="D83" s="27" t="n">
        <v>8620</v>
      </c>
      <c r="E83" s="27" t="n">
        <v>7805</v>
      </c>
      <c r="F83" s="39" t="n">
        <v>7054</v>
      </c>
      <c r="G83" s="39" t="n">
        <v>7643</v>
      </c>
      <c r="H83" s="39" t="n">
        <v>8908.0385</v>
      </c>
      <c r="I83" s="28" t="n">
        <v>2954.1913</v>
      </c>
      <c r="J83" s="39" t="n">
        <v>-5953.8472</v>
      </c>
      <c r="K83" s="29" t="n">
        <v>-0.668367924094625</v>
      </c>
      <c r="L83" s="30" t="n">
        <v>185</v>
      </c>
      <c r="M83" s="23"/>
      <c r="N83" s="2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1.25" hidden="false" customHeight="true" outlineLevel="0" collapsed="false">
      <c r="A84" s="25" t="s">
        <v>89</v>
      </c>
      <c r="B84" s="26"/>
      <c r="C84" s="26" t="s">
        <v>78</v>
      </c>
      <c r="D84" s="27" t="n">
        <v>2672</v>
      </c>
      <c r="E84" s="27" t="n">
        <v>2902</v>
      </c>
      <c r="F84" s="39" t="n">
        <v>2934</v>
      </c>
      <c r="G84" s="39" t="n">
        <v>2733</v>
      </c>
      <c r="H84" s="39" t="n">
        <v>2686.3077</v>
      </c>
      <c r="I84" s="28" t="n">
        <v>1426.0764</v>
      </c>
      <c r="J84" s="39" t="n">
        <v>-1260.2313</v>
      </c>
      <c r="K84" s="29" t="n">
        <v>-0.469131402929009</v>
      </c>
      <c r="L84" s="30" t="n">
        <v>330</v>
      </c>
      <c r="M84" s="23"/>
      <c r="N84" s="23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1.25" hidden="false" customHeight="true" outlineLevel="0" collapsed="false">
      <c r="A85" s="25" t="s">
        <v>90</v>
      </c>
      <c r="B85" s="26" t="n">
        <v>11</v>
      </c>
      <c r="C85" s="26" t="s">
        <v>78</v>
      </c>
      <c r="D85" s="27" t="n">
        <v>8678</v>
      </c>
      <c r="E85" s="27" t="n">
        <v>8148</v>
      </c>
      <c r="F85" s="39" t="n">
        <v>4009</v>
      </c>
      <c r="G85" s="39" t="n">
        <v>8258</v>
      </c>
      <c r="H85" s="39" t="n">
        <v>10116.9231</v>
      </c>
      <c r="I85" s="28" t="n">
        <v>3737.7569</v>
      </c>
      <c r="J85" s="39" t="n">
        <v>-6379.1662</v>
      </c>
      <c r="K85" s="29" t="n">
        <v>-0.63054410288045</v>
      </c>
      <c r="L85" s="30" t="n">
        <v>145</v>
      </c>
      <c r="M85" s="23"/>
      <c r="N85" s="2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1.25" hidden="false" customHeight="true" outlineLevel="0" collapsed="false">
      <c r="A86" s="25" t="s">
        <v>91</v>
      </c>
      <c r="B86" s="26"/>
      <c r="C86" s="26" t="s">
        <v>78</v>
      </c>
      <c r="D86" s="27" t="n">
        <v>1525</v>
      </c>
      <c r="E86" s="27" t="n">
        <v>1758</v>
      </c>
      <c r="F86" s="39" t="n">
        <v>1729</v>
      </c>
      <c r="G86" s="39" t="n">
        <v>1681</v>
      </c>
      <c r="H86" s="39" t="n">
        <v>1633.9038</v>
      </c>
      <c r="I86" s="28" t="n">
        <v>901.7568</v>
      </c>
      <c r="J86" s="39" t="n">
        <v>-732.147</v>
      </c>
      <c r="K86" s="29" t="n">
        <v>-0.44809676065384</v>
      </c>
      <c r="L86" s="30" t="n">
        <v>393</v>
      </c>
      <c r="M86" s="23"/>
      <c r="N86" s="2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1.25" hidden="false" customHeight="true" outlineLevel="0" collapsed="false">
      <c r="A87" s="25" t="s">
        <v>92</v>
      </c>
      <c r="B87" s="26"/>
      <c r="C87" s="26" t="s">
        <v>78</v>
      </c>
      <c r="D87" s="27" t="n">
        <v>15344</v>
      </c>
      <c r="E87" s="27" t="n">
        <v>14917</v>
      </c>
      <c r="F87" s="39" t="n">
        <v>19650</v>
      </c>
      <c r="G87" s="39" t="n">
        <v>15980</v>
      </c>
      <c r="H87" s="39" t="n">
        <v>14830.4423</v>
      </c>
      <c r="I87" s="28" t="n">
        <v>4457.8306</v>
      </c>
      <c r="J87" s="39" t="n">
        <v>-10372.6117</v>
      </c>
      <c r="K87" s="29" t="n">
        <v>-0.699413509737333</v>
      </c>
      <c r="L87" s="30" t="n">
        <v>117</v>
      </c>
      <c r="M87" s="23"/>
      <c r="N87" s="2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1.25" hidden="false" customHeight="true" outlineLevel="0" collapsed="false">
      <c r="A88" s="25" t="s">
        <v>93</v>
      </c>
      <c r="B88" s="26"/>
      <c r="C88" s="26" t="s">
        <v>78</v>
      </c>
      <c r="D88" s="27" t="n">
        <v>9731</v>
      </c>
      <c r="E88" s="27" t="n">
        <v>8581</v>
      </c>
      <c r="F88" s="39" t="n">
        <v>11619</v>
      </c>
      <c r="G88" s="39" t="n">
        <v>9720</v>
      </c>
      <c r="H88" s="39" t="n">
        <v>9334.8077</v>
      </c>
      <c r="I88" s="28" t="n">
        <v>2753.9564</v>
      </c>
      <c r="J88" s="39" t="n">
        <v>-6580.8513</v>
      </c>
      <c r="K88" s="29" t="n">
        <v>-0.704979846558596</v>
      </c>
      <c r="L88" s="30" t="n">
        <v>203</v>
      </c>
      <c r="M88" s="23"/>
      <c r="N88" s="2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1.25" hidden="false" customHeight="true" outlineLevel="0" collapsed="false">
      <c r="A89" s="25" t="s">
        <v>94</v>
      </c>
      <c r="B89" s="26"/>
      <c r="C89" s="26" t="s">
        <v>78</v>
      </c>
      <c r="D89" s="27" t="n">
        <v>13202</v>
      </c>
      <c r="E89" s="27" t="n">
        <v>12325</v>
      </c>
      <c r="F89" s="39" t="n">
        <v>11570</v>
      </c>
      <c r="G89" s="39" t="n">
        <v>11300</v>
      </c>
      <c r="H89" s="39" t="n">
        <v>12066.8654</v>
      </c>
      <c r="I89" s="28" t="n">
        <v>3592.8663</v>
      </c>
      <c r="J89" s="39" t="n">
        <v>-8473.9991</v>
      </c>
      <c r="K89" s="29" t="n">
        <v>-0.702253552940103</v>
      </c>
      <c r="L89" s="30" t="n">
        <v>154</v>
      </c>
      <c r="M89" s="23"/>
      <c r="N89" s="2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1.25" hidden="false" customHeight="true" outlineLevel="0" collapsed="false">
      <c r="A90" s="25" t="s">
        <v>95</v>
      </c>
      <c r="B90" s="26"/>
      <c r="C90" s="26" t="s">
        <v>78</v>
      </c>
      <c r="D90" s="27" t="n">
        <v>4808</v>
      </c>
      <c r="E90" s="27" t="n">
        <v>6732</v>
      </c>
      <c r="F90" s="39" t="n">
        <v>6434</v>
      </c>
      <c r="G90" s="39" t="n">
        <v>5811</v>
      </c>
      <c r="H90" s="39" t="n">
        <v>5866.25</v>
      </c>
      <c r="I90" s="28" t="n">
        <v>1971.8879</v>
      </c>
      <c r="J90" s="39" t="n">
        <v>-3894.3621</v>
      </c>
      <c r="K90" s="29" t="n">
        <v>-0.663858870658428</v>
      </c>
      <c r="L90" s="30" t="n">
        <v>277</v>
      </c>
      <c r="M90" s="23"/>
      <c r="N90" s="2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1.25" hidden="false" customHeight="true" outlineLevel="0" collapsed="false">
      <c r="A91" s="25" t="s">
        <v>96</v>
      </c>
      <c r="B91" s="26"/>
      <c r="C91" s="26" t="s">
        <v>78</v>
      </c>
      <c r="D91" s="27" t="n">
        <v>5448</v>
      </c>
      <c r="E91" s="27" t="n">
        <v>5247</v>
      </c>
      <c r="F91" s="39" t="n">
        <v>4881</v>
      </c>
      <c r="G91" s="39" t="n">
        <v>4553</v>
      </c>
      <c r="H91" s="39" t="n">
        <v>4584.0962</v>
      </c>
      <c r="I91" s="28" t="n">
        <v>1913.4781</v>
      </c>
      <c r="J91" s="39" t="n">
        <v>-2670.6181</v>
      </c>
      <c r="K91" s="29" t="n">
        <v>-0.582583345436773</v>
      </c>
      <c r="L91" s="30" t="n">
        <v>287</v>
      </c>
      <c r="M91" s="23"/>
      <c r="N91" s="2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1.25" hidden="false" customHeight="true" outlineLevel="0" collapsed="false">
      <c r="A92" s="25" t="s">
        <v>97</v>
      </c>
      <c r="B92" s="26"/>
      <c r="C92" s="26" t="s">
        <v>78</v>
      </c>
      <c r="D92" s="27" t="n">
        <v>5856</v>
      </c>
      <c r="E92" s="27" t="n">
        <v>6494</v>
      </c>
      <c r="F92" s="39" t="n">
        <v>6630</v>
      </c>
      <c r="G92" s="39" t="n">
        <v>5956</v>
      </c>
      <c r="H92" s="39" t="n">
        <v>6180.1538</v>
      </c>
      <c r="I92" s="28" t="n">
        <v>2230.41</v>
      </c>
      <c r="J92" s="39" t="n">
        <v>-3949.7438</v>
      </c>
      <c r="K92" s="29" t="n">
        <v>-0.639101214600841</v>
      </c>
      <c r="L92" s="30" t="n">
        <v>245</v>
      </c>
      <c r="M92" s="23"/>
      <c r="N92" s="2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1.25" hidden="false" customHeight="true" outlineLevel="0" collapsed="false">
      <c r="A93" s="25" t="s">
        <v>98</v>
      </c>
      <c r="B93" s="26"/>
      <c r="C93" s="26" t="s">
        <v>78</v>
      </c>
      <c r="D93" s="27" t="n">
        <v>15960</v>
      </c>
      <c r="E93" s="27" t="n">
        <v>17252</v>
      </c>
      <c r="F93" s="39" t="n">
        <v>16278</v>
      </c>
      <c r="G93" s="39" t="n">
        <v>14040</v>
      </c>
      <c r="H93" s="39" t="n">
        <v>15213.2115</v>
      </c>
      <c r="I93" s="28" t="n">
        <v>3893.1478</v>
      </c>
      <c r="J93" s="39" t="n">
        <v>-11320.0637</v>
      </c>
      <c r="K93" s="29" t="n">
        <v>-0.744094282788351</v>
      </c>
      <c r="L93" s="30" t="n">
        <v>136</v>
      </c>
      <c r="M93" s="23"/>
      <c r="N93" s="2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1.25" hidden="false" customHeight="true" outlineLevel="0" collapsed="false">
      <c r="A94" s="25" t="s">
        <v>99</v>
      </c>
      <c r="B94" s="26" t="n">
        <v>12</v>
      </c>
      <c r="C94" s="26" t="s">
        <v>78</v>
      </c>
      <c r="D94" s="27" t="n">
        <v>3023</v>
      </c>
      <c r="E94" s="27" t="n">
        <v>1578</v>
      </c>
      <c r="F94" s="39" t="n">
        <v>1900</v>
      </c>
      <c r="G94" s="39" t="n">
        <v>2165</v>
      </c>
      <c r="H94" s="39" t="n">
        <v>2580.4616</v>
      </c>
      <c r="I94" s="28" t="n">
        <v>997.8497</v>
      </c>
      <c r="J94" s="39" t="n">
        <v>-1582.6119</v>
      </c>
      <c r="K94" s="29" t="n">
        <v>-0.613305735686979</v>
      </c>
      <c r="L94" s="30" t="n">
        <v>383</v>
      </c>
      <c r="M94" s="23"/>
      <c r="N94" s="2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1.25" hidden="false" customHeight="true" outlineLevel="0" collapsed="false">
      <c r="A95" s="25" t="s">
        <v>100</v>
      </c>
      <c r="B95" s="26"/>
      <c r="C95" s="26" t="s">
        <v>78</v>
      </c>
      <c r="D95" s="27" t="n">
        <v>12889</v>
      </c>
      <c r="E95" s="27" t="n">
        <v>12263</v>
      </c>
      <c r="F95" s="39" t="n">
        <v>9662</v>
      </c>
      <c r="G95" s="39" t="n">
        <v>10657</v>
      </c>
      <c r="H95" s="39" t="n">
        <v>10441.3654</v>
      </c>
      <c r="I95" s="28" t="n">
        <v>4203.1504</v>
      </c>
      <c r="J95" s="39" t="n">
        <v>-6238.215</v>
      </c>
      <c r="K95" s="29" t="n">
        <v>-0.597452034386231</v>
      </c>
      <c r="L95" s="30" t="n">
        <v>125</v>
      </c>
      <c r="M95" s="23"/>
      <c r="N95" s="2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1.25" hidden="false" customHeight="true" outlineLevel="0" collapsed="false">
      <c r="A96" s="25" t="s">
        <v>101</v>
      </c>
      <c r="B96" s="26"/>
      <c r="C96" s="26" t="s">
        <v>78</v>
      </c>
      <c r="D96" s="27" t="n">
        <v>6372</v>
      </c>
      <c r="E96" s="27" t="n">
        <v>6541</v>
      </c>
      <c r="F96" s="39" t="n">
        <v>6297</v>
      </c>
      <c r="G96" s="39" t="n">
        <v>5560</v>
      </c>
      <c r="H96" s="39" t="n">
        <v>6029.0577</v>
      </c>
      <c r="I96" s="28" t="n">
        <v>2207.5685</v>
      </c>
      <c r="J96" s="39" t="n">
        <v>-3821.4892</v>
      </c>
      <c r="K96" s="29" t="n">
        <v>-0.633845186122534</v>
      </c>
      <c r="L96" s="30" t="n">
        <v>249</v>
      </c>
      <c r="M96" s="23"/>
      <c r="N96" s="23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1.25" hidden="false" customHeight="true" outlineLevel="0" collapsed="false">
      <c r="A97" s="25" t="s">
        <v>102</v>
      </c>
      <c r="B97" s="26"/>
      <c r="C97" s="26" t="s">
        <v>78</v>
      </c>
      <c r="D97" s="27" t="n">
        <v>3163</v>
      </c>
      <c r="E97" s="27" t="n">
        <v>3206</v>
      </c>
      <c r="F97" s="39" t="n">
        <v>2540</v>
      </c>
      <c r="G97" s="39" t="n">
        <v>1930</v>
      </c>
      <c r="H97" s="39" t="n">
        <v>1768.4423</v>
      </c>
      <c r="I97" s="28" t="n">
        <v>920.7951</v>
      </c>
      <c r="J97" s="39" t="n">
        <v>-847.6472</v>
      </c>
      <c r="K97" s="29" t="n">
        <v>-0.479318550568486</v>
      </c>
      <c r="L97" s="30" t="n">
        <v>390</v>
      </c>
      <c r="M97" s="23"/>
      <c r="N97" s="2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1.25" hidden="false" customHeight="true" outlineLevel="0" collapsed="false">
      <c r="A98" s="25" t="s">
        <v>103</v>
      </c>
      <c r="B98" s="26" t="n">
        <v>13</v>
      </c>
      <c r="C98" s="26" t="s">
        <v>78</v>
      </c>
      <c r="D98" s="27" t="n">
        <v>1267</v>
      </c>
      <c r="E98" s="27" t="n">
        <v>1179</v>
      </c>
      <c r="F98" s="39" t="n">
        <v>1728</v>
      </c>
      <c r="G98" s="39" t="n">
        <v>1647</v>
      </c>
      <c r="H98" s="39" t="n">
        <v>1164.9039</v>
      </c>
      <c r="I98" s="28" t="n">
        <v>624.3581</v>
      </c>
      <c r="J98" s="39" t="n">
        <v>-540.5458</v>
      </c>
      <c r="K98" s="29" t="n">
        <v>-0.464026088332265</v>
      </c>
      <c r="L98" s="30" t="n">
        <v>408</v>
      </c>
      <c r="M98" s="23"/>
      <c r="N98" s="2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1.25" hidden="false" customHeight="true" outlineLevel="0" collapsed="false">
      <c r="A99" s="25" t="s">
        <v>104</v>
      </c>
      <c r="B99" s="26"/>
      <c r="C99" s="26" t="s">
        <v>78</v>
      </c>
      <c r="D99" s="27" t="n">
        <v>54221</v>
      </c>
      <c r="E99" s="27" t="n">
        <v>53638</v>
      </c>
      <c r="F99" s="39" t="n">
        <v>53133</v>
      </c>
      <c r="G99" s="39" t="n">
        <v>51838</v>
      </c>
      <c r="H99" s="39" t="n">
        <v>53013.3269</v>
      </c>
      <c r="I99" s="28" t="n">
        <v>14957.0082</v>
      </c>
      <c r="J99" s="39" t="n">
        <v>-38056.3187</v>
      </c>
      <c r="K99" s="29" t="n">
        <v>-0.717863241667257</v>
      </c>
      <c r="L99" s="30" t="n">
        <v>15</v>
      </c>
      <c r="M99" s="23"/>
      <c r="N99" s="2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1.25" hidden="false" customHeight="true" outlineLevel="0" collapsed="false">
      <c r="A100" s="25" t="s">
        <v>105</v>
      </c>
      <c r="B100" s="26"/>
      <c r="C100" s="26" t="s">
        <v>78</v>
      </c>
      <c r="D100" s="27" t="n">
        <v>2506</v>
      </c>
      <c r="E100" s="27" t="n">
        <v>2590</v>
      </c>
      <c r="F100" s="39" t="n">
        <v>2948</v>
      </c>
      <c r="G100" s="39" t="n">
        <v>3000</v>
      </c>
      <c r="H100" s="39" t="n">
        <v>2502.077</v>
      </c>
      <c r="I100" s="28" t="n">
        <v>1080.4345</v>
      </c>
      <c r="J100" s="39" t="n">
        <v>-1421.6425</v>
      </c>
      <c r="K100" s="29" t="n">
        <v>-0.568184951941927</v>
      </c>
      <c r="L100" s="30" t="n">
        <v>373</v>
      </c>
      <c r="M100" s="23"/>
      <c r="N100" s="2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1.25" hidden="false" customHeight="true" outlineLevel="0" collapsed="false">
      <c r="A101" s="25" t="s">
        <v>106</v>
      </c>
      <c r="B101" s="26" t="n">
        <v>14</v>
      </c>
      <c r="C101" s="26" t="s">
        <v>78</v>
      </c>
      <c r="D101" s="27" t="n">
        <v>1874</v>
      </c>
      <c r="E101" s="27" t="n">
        <v>1529</v>
      </c>
      <c r="F101" s="39" t="n">
        <v>783</v>
      </c>
      <c r="G101" s="39" t="n">
        <v>835</v>
      </c>
      <c r="H101" s="39" t="n">
        <v>1410.9231</v>
      </c>
      <c r="I101" s="28" t="n">
        <v>717.4401</v>
      </c>
      <c r="J101" s="39" t="n">
        <v>-693.483</v>
      </c>
      <c r="K101" s="29" t="n">
        <v>-0.491510132621686</v>
      </c>
      <c r="L101" s="30" t="n">
        <v>403</v>
      </c>
      <c r="M101" s="23"/>
      <c r="N101" s="2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1.25" hidden="false" customHeight="true" outlineLevel="0" collapsed="false">
      <c r="A102" s="25" t="s">
        <v>107</v>
      </c>
      <c r="B102" s="26"/>
      <c r="C102" s="26" t="s">
        <v>78</v>
      </c>
      <c r="D102" s="27" t="n">
        <v>5782</v>
      </c>
      <c r="E102" s="27" t="n">
        <v>5524</v>
      </c>
      <c r="F102" s="39" t="n">
        <v>6327</v>
      </c>
      <c r="G102" s="39" t="n">
        <v>6098</v>
      </c>
      <c r="H102" s="39" t="n">
        <v>5260.7884</v>
      </c>
      <c r="I102" s="28" t="n">
        <v>2184.7569</v>
      </c>
      <c r="J102" s="39" t="n">
        <v>-3076.0315</v>
      </c>
      <c r="K102" s="29" t="n">
        <v>-0.584709223431226</v>
      </c>
      <c r="L102" s="30" t="n">
        <v>254</v>
      </c>
      <c r="M102" s="23"/>
      <c r="N102" s="23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1.25" hidden="false" customHeight="true" outlineLevel="0" collapsed="false">
      <c r="A103" s="25" t="s">
        <v>108</v>
      </c>
      <c r="B103" s="26"/>
      <c r="C103" s="26" t="s">
        <v>78</v>
      </c>
      <c r="D103" s="27" t="n">
        <v>4345</v>
      </c>
      <c r="E103" s="27" t="n">
        <v>4246</v>
      </c>
      <c r="F103" s="39" t="n">
        <v>5091</v>
      </c>
      <c r="G103" s="39" t="n">
        <v>5064</v>
      </c>
      <c r="H103" s="39" t="n">
        <v>4401.8846</v>
      </c>
      <c r="I103" s="28" t="n">
        <v>2085.4043</v>
      </c>
      <c r="J103" s="39" t="n">
        <v>-2316.4803</v>
      </c>
      <c r="K103" s="29" t="n">
        <v>-0.526247394127506</v>
      </c>
      <c r="L103" s="30" t="n">
        <v>263</v>
      </c>
      <c r="M103" s="23"/>
      <c r="N103" s="23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1.25" hidden="false" customHeight="true" outlineLevel="0" collapsed="false">
      <c r="A104" s="25" t="s">
        <v>109</v>
      </c>
      <c r="B104" s="26" t="n">
        <v>15</v>
      </c>
      <c r="C104" s="26" t="s">
        <v>78</v>
      </c>
      <c r="D104" s="27" t="n">
        <v>2888</v>
      </c>
      <c r="E104" s="27" t="n">
        <v>2320</v>
      </c>
      <c r="F104" s="39" t="n">
        <v>1417</v>
      </c>
      <c r="G104" s="39" t="n">
        <v>1447</v>
      </c>
      <c r="H104" s="39" t="n">
        <v>2254.8654</v>
      </c>
      <c r="I104" s="28" t="n">
        <v>1074.2705</v>
      </c>
      <c r="J104" s="39" t="n">
        <v>-1180.5949</v>
      </c>
      <c r="K104" s="29" t="n">
        <v>-0.523576662269952</v>
      </c>
      <c r="L104" s="30" t="n">
        <v>375</v>
      </c>
      <c r="M104" s="23"/>
      <c r="N104" s="2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1.25" hidden="false" customHeight="true" outlineLevel="0" collapsed="false">
      <c r="A105" s="25" t="s">
        <v>110</v>
      </c>
      <c r="B105" s="26" t="n">
        <v>16</v>
      </c>
      <c r="C105" s="26" t="s">
        <v>78</v>
      </c>
      <c r="D105" s="27" t="n">
        <v>2628</v>
      </c>
      <c r="E105" s="27" t="n">
        <v>2244</v>
      </c>
      <c r="F105" s="39" t="n">
        <v>1290</v>
      </c>
      <c r="G105" s="39" t="n">
        <v>1318</v>
      </c>
      <c r="H105" s="39" t="n">
        <v>2060.4615</v>
      </c>
      <c r="I105" s="28" t="n">
        <v>912.1202</v>
      </c>
      <c r="J105" s="39" t="n">
        <v>-1148.3413</v>
      </c>
      <c r="K105" s="29" t="n">
        <v>-0.557322376564668</v>
      </c>
      <c r="L105" s="30" t="n">
        <v>392</v>
      </c>
      <c r="M105" s="23"/>
      <c r="N105" s="2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1.25" hidden="false" customHeight="true" outlineLevel="0" collapsed="false">
      <c r="A106" s="25" t="s">
        <v>111</v>
      </c>
      <c r="B106" s="26" t="n">
        <v>17</v>
      </c>
      <c r="C106" s="26" t="s">
        <v>78</v>
      </c>
      <c r="D106" s="27" t="n">
        <v>1715</v>
      </c>
      <c r="E106" s="27" t="n">
        <v>2080</v>
      </c>
      <c r="F106" s="39" t="n">
        <v>875</v>
      </c>
      <c r="G106" s="39" t="n">
        <v>820</v>
      </c>
      <c r="H106" s="39" t="n">
        <v>1462.5961</v>
      </c>
      <c r="I106" s="28" t="n">
        <v>678.4426</v>
      </c>
      <c r="J106" s="39" t="n">
        <v>-784.1535</v>
      </c>
      <c r="K106" s="29" t="n">
        <v>-0.536138104019285</v>
      </c>
      <c r="L106" s="30" t="n">
        <v>406</v>
      </c>
      <c r="M106" s="23"/>
      <c r="N106" s="23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1.25" hidden="false" customHeight="true" outlineLevel="0" collapsed="false">
      <c r="A107" s="25" t="s">
        <v>112</v>
      </c>
      <c r="B107" s="26" t="n">
        <v>18</v>
      </c>
      <c r="C107" s="26" t="s">
        <v>78</v>
      </c>
      <c r="D107" s="27" t="n">
        <v>4767</v>
      </c>
      <c r="E107" s="27" t="n">
        <v>1795</v>
      </c>
      <c r="F107" s="39" t="n">
        <v>2803</v>
      </c>
      <c r="G107" s="39" t="n">
        <v>2954</v>
      </c>
      <c r="H107" s="39" t="n">
        <v>3931.3846</v>
      </c>
      <c r="I107" s="28" t="n">
        <v>1376.8769</v>
      </c>
      <c r="J107" s="39" t="n">
        <v>-2554.5077</v>
      </c>
      <c r="K107" s="29" t="n">
        <v>-0.649773034162061</v>
      </c>
      <c r="L107" s="30" t="n">
        <v>337</v>
      </c>
      <c r="M107" s="23"/>
      <c r="N107" s="2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1.25" hidden="false" customHeight="true" outlineLevel="0" collapsed="false">
      <c r="A108" s="25" t="s">
        <v>113</v>
      </c>
      <c r="B108" s="26"/>
      <c r="C108" s="26" t="s">
        <v>78</v>
      </c>
      <c r="D108" s="27" t="n">
        <v>8322</v>
      </c>
      <c r="E108" s="27" t="n">
        <v>8188</v>
      </c>
      <c r="F108" s="39" t="n">
        <v>8804</v>
      </c>
      <c r="G108" s="39" t="n">
        <v>8492</v>
      </c>
      <c r="H108" s="39" t="n">
        <v>8247.5</v>
      </c>
      <c r="I108" s="28" t="n">
        <v>2675.0819</v>
      </c>
      <c r="J108" s="39" t="n">
        <v>-5572.4181</v>
      </c>
      <c r="K108" s="29" t="n">
        <v>-0.675649360412246</v>
      </c>
      <c r="L108" s="30" t="n">
        <v>209</v>
      </c>
      <c r="M108" s="23"/>
      <c r="N108" s="2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1.25" hidden="false" customHeight="true" outlineLevel="0" collapsed="false">
      <c r="A109" s="25" t="s">
        <v>114</v>
      </c>
      <c r="B109" s="26" t="n">
        <v>19</v>
      </c>
      <c r="C109" s="26" t="s">
        <v>78</v>
      </c>
      <c r="D109" s="27" t="n">
        <v>1817</v>
      </c>
      <c r="E109" s="27" t="n">
        <v>1988</v>
      </c>
      <c r="F109" s="39" t="n">
        <v>1822</v>
      </c>
      <c r="G109" s="39" t="n">
        <v>1759</v>
      </c>
      <c r="H109" s="39" t="n">
        <v>2111.9231</v>
      </c>
      <c r="I109" s="28" t="n">
        <v>914.5192</v>
      </c>
      <c r="J109" s="39" t="n">
        <v>-1197.4039</v>
      </c>
      <c r="K109" s="29" t="n">
        <v>-0.566973248221017</v>
      </c>
      <c r="L109" s="30" t="n">
        <v>391</v>
      </c>
      <c r="M109" s="23"/>
      <c r="N109" s="2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1.25" hidden="false" customHeight="true" outlineLevel="0" collapsed="false">
      <c r="A110" s="25" t="s">
        <v>115</v>
      </c>
      <c r="B110" s="26"/>
      <c r="C110" s="26" t="s">
        <v>78</v>
      </c>
      <c r="D110" s="27" t="n">
        <v>2575</v>
      </c>
      <c r="E110" s="27" t="n">
        <v>2960</v>
      </c>
      <c r="F110" s="39" t="n">
        <v>2854</v>
      </c>
      <c r="G110" s="39" t="n">
        <v>2649</v>
      </c>
      <c r="H110" s="39" t="n">
        <v>2618.6538</v>
      </c>
      <c r="I110" s="28" t="n">
        <v>960.6312</v>
      </c>
      <c r="J110" s="39" t="n">
        <v>-1658.0226</v>
      </c>
      <c r="K110" s="29" t="n">
        <v>-0.633158380844386</v>
      </c>
      <c r="L110" s="30" t="n">
        <v>387</v>
      </c>
      <c r="M110" s="23"/>
      <c r="N110" s="2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1.25" hidden="false" customHeight="true" outlineLevel="0" collapsed="false">
      <c r="A111" s="25" t="s">
        <v>116</v>
      </c>
      <c r="B111" s="26"/>
      <c r="C111" s="26" t="s">
        <v>78</v>
      </c>
      <c r="D111" s="27" t="n">
        <v>8350</v>
      </c>
      <c r="E111" s="27" t="n">
        <v>9471</v>
      </c>
      <c r="F111" s="39" t="n">
        <v>9306</v>
      </c>
      <c r="G111" s="39" t="n">
        <v>8575</v>
      </c>
      <c r="H111" s="39" t="n">
        <v>8741.8846</v>
      </c>
      <c r="I111" s="28" t="n">
        <v>2968.7786</v>
      </c>
      <c r="J111" s="39" t="n">
        <v>-5773.106</v>
      </c>
      <c r="K111" s="29" t="n">
        <v>-0.660396043205604</v>
      </c>
      <c r="L111" s="30" t="n">
        <v>184</v>
      </c>
      <c r="M111" s="23"/>
      <c r="N111" s="2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1.25" hidden="false" customHeight="true" outlineLevel="0" collapsed="false">
      <c r="A112" s="25" t="s">
        <v>117</v>
      </c>
      <c r="B112" s="26" t="n">
        <v>20</v>
      </c>
      <c r="C112" s="26" t="s">
        <v>78</v>
      </c>
      <c r="D112" s="27" t="n">
        <v>1476</v>
      </c>
      <c r="E112" s="27" t="n">
        <v>1232</v>
      </c>
      <c r="F112" s="39" t="n">
        <v>522</v>
      </c>
      <c r="G112" s="39" t="n">
        <v>536</v>
      </c>
      <c r="H112" s="39" t="n">
        <v>1090.1346</v>
      </c>
      <c r="I112" s="28" t="n">
        <v>458.6801</v>
      </c>
      <c r="J112" s="39" t="n">
        <v>-631.4545</v>
      </c>
      <c r="K112" s="29" t="n">
        <v>-0.579244526318126</v>
      </c>
      <c r="L112" s="30" t="n">
        <v>416</v>
      </c>
      <c r="M112" s="23"/>
      <c r="N112" s="2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1.25" hidden="false" customHeight="true" outlineLevel="0" collapsed="false">
      <c r="A113" s="25" t="s">
        <v>118</v>
      </c>
      <c r="B113" s="26"/>
      <c r="C113" s="26" t="s">
        <v>78</v>
      </c>
      <c r="D113" s="27" t="n">
        <v>8609</v>
      </c>
      <c r="E113" s="27" t="n">
        <v>11631</v>
      </c>
      <c r="F113" s="39" t="n">
        <v>10537</v>
      </c>
      <c r="G113" s="39" t="n">
        <v>7605</v>
      </c>
      <c r="H113" s="39" t="n">
        <v>7266.25</v>
      </c>
      <c r="I113" s="28" t="n">
        <v>2569.1501</v>
      </c>
      <c r="J113" s="39" t="n">
        <v>-4697.0999</v>
      </c>
      <c r="K113" s="29" t="n">
        <v>-0.646426960261483</v>
      </c>
      <c r="L113" s="30" t="n">
        <v>223</v>
      </c>
      <c r="M113" s="23"/>
      <c r="N113" s="2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1.25" hidden="false" customHeight="true" outlineLevel="0" collapsed="false">
      <c r="A114" s="25" t="s">
        <v>119</v>
      </c>
      <c r="B114" s="26" t="n">
        <v>21</v>
      </c>
      <c r="C114" s="26" t="s">
        <v>78</v>
      </c>
      <c r="D114" s="27" t="n">
        <v>9001</v>
      </c>
      <c r="E114" s="27" t="n">
        <v>8719</v>
      </c>
      <c r="F114" s="39" t="n">
        <v>4005</v>
      </c>
      <c r="G114" s="39" t="n">
        <v>7072</v>
      </c>
      <c r="H114" s="39" t="n">
        <v>7294.4423</v>
      </c>
      <c r="I114" s="28" t="n">
        <v>2796.104</v>
      </c>
      <c r="J114" s="39" t="n">
        <v>-4498.3383</v>
      </c>
      <c r="K114" s="29" t="n">
        <v>-0.616680222420842</v>
      </c>
      <c r="L114" s="30" t="n">
        <v>197</v>
      </c>
      <c r="M114" s="23"/>
      <c r="N114" s="2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1.25" hidden="false" customHeight="true" outlineLevel="0" collapsed="false">
      <c r="A115" s="25" t="s">
        <v>120</v>
      </c>
      <c r="B115" s="26"/>
      <c r="C115" s="26" t="s">
        <v>78</v>
      </c>
      <c r="D115" s="27" t="n">
        <v>5730</v>
      </c>
      <c r="E115" s="27" t="n">
        <v>5510</v>
      </c>
      <c r="F115" s="39" t="n">
        <v>4361</v>
      </c>
      <c r="G115" s="39" t="n">
        <v>4754</v>
      </c>
      <c r="H115" s="39" t="n">
        <v>4663.2307</v>
      </c>
      <c r="I115" s="28" t="n">
        <v>2022.0081</v>
      </c>
      <c r="J115" s="39" t="n">
        <v>-2641.2226</v>
      </c>
      <c r="K115" s="29" t="n">
        <v>-0.566393294674441</v>
      </c>
      <c r="L115" s="30" t="n">
        <v>272</v>
      </c>
      <c r="M115" s="23"/>
      <c r="N115" s="2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1.25" hidden="false" customHeight="true" outlineLevel="0" collapsed="false">
      <c r="A116" s="25" t="s">
        <v>121</v>
      </c>
      <c r="B116" s="26"/>
      <c r="C116" s="26" t="s">
        <v>78</v>
      </c>
      <c r="D116" s="27" t="n">
        <v>45740</v>
      </c>
      <c r="E116" s="27" t="n">
        <v>49479</v>
      </c>
      <c r="F116" s="39" t="n">
        <v>48007</v>
      </c>
      <c r="G116" s="39" t="n">
        <v>42024</v>
      </c>
      <c r="H116" s="39" t="n">
        <v>26622.6154</v>
      </c>
      <c r="I116" s="28" t="n">
        <v>7851.907</v>
      </c>
      <c r="J116" s="39" t="n">
        <v>-18770.7084</v>
      </c>
      <c r="K116" s="29" t="n">
        <v>-0.705066279851678</v>
      </c>
      <c r="L116" s="30" t="n">
        <v>49</v>
      </c>
      <c r="M116" s="23"/>
      <c r="N116" s="2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1.25" hidden="false" customHeight="true" outlineLevel="0" collapsed="false">
      <c r="A117" s="25" t="s">
        <v>122</v>
      </c>
      <c r="B117" s="26"/>
      <c r="C117" s="26" t="s">
        <v>78</v>
      </c>
      <c r="D117" s="27" t="n">
        <v>10057</v>
      </c>
      <c r="E117" s="27" t="n">
        <v>9815</v>
      </c>
      <c r="F117" s="39" t="n">
        <v>10274</v>
      </c>
      <c r="G117" s="39" t="n">
        <v>9742</v>
      </c>
      <c r="H117" s="39" t="n">
        <v>9901.1154</v>
      </c>
      <c r="I117" s="28" t="n">
        <v>2903.6173</v>
      </c>
      <c r="J117" s="39" t="n">
        <v>-6997.4981</v>
      </c>
      <c r="K117" s="29" t="n">
        <v>-0.706738364043308</v>
      </c>
      <c r="L117" s="30" t="n">
        <v>187</v>
      </c>
      <c r="M117" s="23"/>
      <c r="N117" s="2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1.25" hidden="false" customHeight="true" outlineLevel="0" collapsed="false">
      <c r="A118" s="25" t="s">
        <v>123</v>
      </c>
      <c r="B118" s="26"/>
      <c r="C118" s="26" t="s">
        <v>78</v>
      </c>
      <c r="D118" s="27" t="n">
        <v>4384</v>
      </c>
      <c r="E118" s="27" t="n">
        <v>4433</v>
      </c>
      <c r="F118" s="39" t="n">
        <v>3729</v>
      </c>
      <c r="G118" s="39" t="n">
        <v>3906</v>
      </c>
      <c r="H118" s="39" t="n">
        <v>4168.1154</v>
      </c>
      <c r="I118" s="28" t="n">
        <v>1189.9454</v>
      </c>
      <c r="J118" s="39" t="n">
        <v>-2978.17</v>
      </c>
      <c r="K118" s="29" t="n">
        <v>-0.714512366908076</v>
      </c>
      <c r="L118" s="30" t="n">
        <v>368</v>
      </c>
      <c r="M118" s="23"/>
      <c r="N118" s="2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1.25" hidden="false" customHeight="true" outlineLevel="0" collapsed="false">
      <c r="A119" s="25" t="s">
        <v>124</v>
      </c>
      <c r="B119" s="26"/>
      <c r="C119" s="26" t="s">
        <v>78</v>
      </c>
      <c r="D119" s="27" t="n">
        <v>14243</v>
      </c>
      <c r="E119" s="27" t="n">
        <v>12161</v>
      </c>
      <c r="F119" s="39" t="n">
        <v>12047</v>
      </c>
      <c r="G119" s="39" t="n">
        <v>11737</v>
      </c>
      <c r="H119" s="39" t="n">
        <v>12914.3461</v>
      </c>
      <c r="I119" s="28" t="n">
        <v>3388.9451</v>
      </c>
      <c r="J119" s="39" t="n">
        <v>-9525.401</v>
      </c>
      <c r="K119" s="29" t="n">
        <v>-0.737582911766628</v>
      </c>
      <c r="L119" s="30" t="n">
        <v>169</v>
      </c>
      <c r="M119" s="23"/>
      <c r="N119" s="2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1.25" hidden="false" customHeight="true" outlineLevel="0" collapsed="false">
      <c r="A120" s="25" t="s">
        <v>125</v>
      </c>
      <c r="B120" s="26"/>
      <c r="C120" s="26" t="s">
        <v>78</v>
      </c>
      <c r="D120" s="27" t="n">
        <v>2967</v>
      </c>
      <c r="E120" s="27" t="n">
        <v>3183</v>
      </c>
      <c r="F120" s="39" t="n">
        <v>3811</v>
      </c>
      <c r="G120" s="39" t="n">
        <v>3801</v>
      </c>
      <c r="H120" s="39" t="n">
        <v>3258.9423</v>
      </c>
      <c r="I120" s="28" t="n">
        <v>1240.3662</v>
      </c>
      <c r="J120" s="39" t="n">
        <v>-2018.5761</v>
      </c>
      <c r="K120" s="29" t="n">
        <v>-0.619396084428988</v>
      </c>
      <c r="L120" s="30" t="n">
        <v>359</v>
      </c>
      <c r="M120" s="23"/>
      <c r="N120" s="2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1.25" hidden="false" customHeight="true" outlineLevel="0" collapsed="false">
      <c r="A121" s="25" t="s">
        <v>126</v>
      </c>
      <c r="B121" s="26"/>
      <c r="C121" s="26" t="s">
        <v>78</v>
      </c>
      <c r="D121" s="27" t="n">
        <v>4699</v>
      </c>
      <c r="E121" s="27" t="n">
        <v>4376</v>
      </c>
      <c r="F121" s="39" t="n">
        <v>4268</v>
      </c>
      <c r="G121" s="39" t="n">
        <v>4081</v>
      </c>
      <c r="H121" s="39" t="n">
        <v>3531.5962</v>
      </c>
      <c r="I121" s="28" t="n">
        <v>1659.6366</v>
      </c>
      <c r="J121" s="39" t="n">
        <v>-1871.9596</v>
      </c>
      <c r="K121" s="29" t="n">
        <v>-0.530060486530142</v>
      </c>
      <c r="L121" s="30" t="n">
        <v>312</v>
      </c>
      <c r="M121" s="23"/>
      <c r="N121" s="2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1.25" hidden="false" customHeight="true" outlineLevel="0" collapsed="false">
      <c r="A122" s="25" t="s">
        <v>127</v>
      </c>
      <c r="B122" s="26"/>
      <c r="C122" s="26" t="s">
        <v>78</v>
      </c>
      <c r="D122" s="27" t="n">
        <v>13763</v>
      </c>
      <c r="E122" s="27" t="n">
        <v>13137</v>
      </c>
      <c r="F122" s="39" t="n">
        <v>13830</v>
      </c>
      <c r="G122" s="39" t="n">
        <v>12828</v>
      </c>
      <c r="H122" s="39" t="n">
        <v>13276.4423</v>
      </c>
      <c r="I122" s="28" t="n">
        <v>4600.4973</v>
      </c>
      <c r="J122" s="39" t="n">
        <v>-8675.945</v>
      </c>
      <c r="K122" s="29" t="n">
        <v>-0.653484179266911</v>
      </c>
      <c r="L122" s="30" t="n">
        <v>111</v>
      </c>
      <c r="M122" s="23"/>
      <c r="N122" s="2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1.25" hidden="false" customHeight="true" outlineLevel="0" collapsed="false">
      <c r="A123" s="25" t="s">
        <v>128</v>
      </c>
      <c r="B123" s="26"/>
      <c r="C123" s="26" t="s">
        <v>78</v>
      </c>
      <c r="D123" s="27" t="n">
        <v>5368</v>
      </c>
      <c r="E123" s="27" t="n">
        <v>5292</v>
      </c>
      <c r="F123" s="39" t="n">
        <v>4592</v>
      </c>
      <c r="G123" s="39" t="n">
        <v>4816</v>
      </c>
      <c r="H123" s="39" t="n">
        <v>5953.4808</v>
      </c>
      <c r="I123" s="28" t="n">
        <v>1989.7212</v>
      </c>
      <c r="J123" s="39" t="n">
        <v>-3963.7596</v>
      </c>
      <c r="K123" s="29" t="n">
        <v>-0.665788592112366</v>
      </c>
      <c r="L123" s="30" t="n">
        <v>274</v>
      </c>
      <c r="M123" s="23"/>
      <c r="N123" s="2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1.25" hidden="false" customHeight="true" outlineLevel="0" collapsed="false">
      <c r="A124" s="25" t="s">
        <v>129</v>
      </c>
      <c r="B124" s="26"/>
      <c r="C124" s="26" t="s">
        <v>78</v>
      </c>
      <c r="D124" s="27" t="n">
        <v>14361</v>
      </c>
      <c r="E124" s="27" t="n">
        <v>13638</v>
      </c>
      <c r="F124" s="39" t="n">
        <v>12960</v>
      </c>
      <c r="G124" s="39" t="n">
        <v>13505</v>
      </c>
      <c r="H124" s="39" t="n">
        <v>14130.7308</v>
      </c>
      <c r="I124" s="28" t="n">
        <v>3532.426</v>
      </c>
      <c r="J124" s="39" t="n">
        <v>-10598.3048</v>
      </c>
      <c r="K124" s="29" t="n">
        <v>-0.750018166080979</v>
      </c>
      <c r="L124" s="30" t="n">
        <v>157</v>
      </c>
      <c r="M124" s="23"/>
      <c r="N124" s="2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1.25" hidden="false" customHeight="true" outlineLevel="0" collapsed="false">
      <c r="A125" s="25" t="s">
        <v>130</v>
      </c>
      <c r="B125" s="26"/>
      <c r="C125" s="26" t="s">
        <v>78</v>
      </c>
      <c r="D125" s="27" t="n">
        <v>2198</v>
      </c>
      <c r="E125" s="27" t="n">
        <v>2470</v>
      </c>
      <c r="F125" s="39" t="n">
        <v>2683</v>
      </c>
      <c r="G125" s="39" t="n">
        <v>2605</v>
      </c>
      <c r="H125" s="39" t="n">
        <v>1594.9038</v>
      </c>
      <c r="I125" s="28" t="n">
        <v>814.2925</v>
      </c>
      <c r="J125" s="39" t="n">
        <v>-780.6113</v>
      </c>
      <c r="K125" s="29" t="n">
        <v>-0.489440993243605</v>
      </c>
      <c r="L125" s="30" t="n">
        <v>402</v>
      </c>
      <c r="M125" s="23"/>
      <c r="N125" s="2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1.25" hidden="false" customHeight="true" outlineLevel="0" collapsed="false">
      <c r="A126" s="25" t="s">
        <v>131</v>
      </c>
      <c r="B126" s="26"/>
      <c r="C126" s="26" t="s">
        <v>78</v>
      </c>
      <c r="D126" s="27" t="n">
        <v>10709</v>
      </c>
      <c r="E126" s="27" t="n">
        <v>9961</v>
      </c>
      <c r="F126" s="39" t="n">
        <v>11231</v>
      </c>
      <c r="G126" s="39" t="n">
        <v>10207</v>
      </c>
      <c r="H126" s="39" t="n">
        <v>8897.8077</v>
      </c>
      <c r="I126" s="28" t="n">
        <v>3568.7786</v>
      </c>
      <c r="J126" s="39" t="n">
        <v>-5329.0291</v>
      </c>
      <c r="K126" s="29" t="n">
        <v>-0.5989148428101</v>
      </c>
      <c r="L126" s="30" t="n">
        <v>155</v>
      </c>
      <c r="M126" s="23"/>
      <c r="N126" s="2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1.25" hidden="false" customHeight="true" outlineLevel="0" collapsed="false">
      <c r="A127" s="25" t="s">
        <v>132</v>
      </c>
      <c r="B127" s="26"/>
      <c r="C127" s="26" t="s">
        <v>78</v>
      </c>
      <c r="D127" s="27" t="n">
        <v>11821</v>
      </c>
      <c r="E127" s="27" t="n">
        <v>10034</v>
      </c>
      <c r="F127" s="39" t="n">
        <v>10389</v>
      </c>
      <c r="G127" s="39" t="n">
        <v>10168</v>
      </c>
      <c r="H127" s="39" t="n">
        <v>11279.2884</v>
      </c>
      <c r="I127" s="28" t="n">
        <v>3446.0243</v>
      </c>
      <c r="J127" s="39" t="n">
        <v>-7833.2641</v>
      </c>
      <c r="K127" s="29" t="n">
        <v>-0.694482118215897</v>
      </c>
      <c r="L127" s="30" t="n">
        <v>165</v>
      </c>
      <c r="M127" s="23"/>
      <c r="N127" s="23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1.25" hidden="false" customHeight="true" outlineLevel="0" collapsed="false">
      <c r="A128" s="25" t="s">
        <v>133</v>
      </c>
      <c r="B128" s="26" t="n">
        <v>22</v>
      </c>
      <c r="C128" s="26" t="s">
        <v>78</v>
      </c>
      <c r="D128" s="27" t="n">
        <v>3596</v>
      </c>
      <c r="E128" s="27" t="n">
        <v>3080</v>
      </c>
      <c r="F128" s="39" t="n">
        <v>845</v>
      </c>
      <c r="G128" s="39" t="n">
        <v>2143</v>
      </c>
      <c r="H128" s="39" t="n">
        <v>6148.4231</v>
      </c>
      <c r="I128" s="28" t="n">
        <v>1614.9753</v>
      </c>
      <c r="J128" s="39" t="n">
        <v>-4533.4478</v>
      </c>
      <c r="K128" s="29" t="n">
        <v>-0.737335041240086</v>
      </c>
      <c r="L128" s="30" t="n">
        <v>315</v>
      </c>
      <c r="M128" s="23"/>
      <c r="N128" s="23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1.25" hidden="false" customHeight="true" outlineLevel="0" collapsed="false">
      <c r="A129" s="25" t="s">
        <v>134</v>
      </c>
      <c r="B129" s="26"/>
      <c r="C129" s="26" t="s">
        <v>78</v>
      </c>
      <c r="D129" s="27" t="n">
        <v>4231</v>
      </c>
      <c r="E129" s="27" t="n">
        <v>4309</v>
      </c>
      <c r="F129" s="39" t="n">
        <v>4194</v>
      </c>
      <c r="G129" s="39" t="n">
        <v>3690</v>
      </c>
      <c r="H129" s="39" t="n">
        <v>4586.7885</v>
      </c>
      <c r="I129" s="28" t="n">
        <v>1309.8608</v>
      </c>
      <c r="J129" s="39" t="n">
        <v>-3276.9277</v>
      </c>
      <c r="K129" s="29" t="n">
        <v>-0.714427469241279</v>
      </c>
      <c r="L129" s="30" t="n">
        <v>345</v>
      </c>
      <c r="M129" s="23"/>
      <c r="N129" s="23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1.25" hidden="false" customHeight="true" outlineLevel="0" collapsed="false">
      <c r="A130" s="25" t="s">
        <v>135</v>
      </c>
      <c r="B130" s="26"/>
      <c r="C130" s="26" t="s">
        <v>78</v>
      </c>
      <c r="D130" s="27" t="n">
        <v>10219</v>
      </c>
      <c r="E130" s="27" t="n">
        <v>9569</v>
      </c>
      <c r="F130" s="39" t="n">
        <v>9141</v>
      </c>
      <c r="G130" s="39" t="n">
        <v>8751</v>
      </c>
      <c r="H130" s="39" t="n">
        <v>7777.2885</v>
      </c>
      <c r="I130" s="28" t="n">
        <v>3649.3033</v>
      </c>
      <c r="J130" s="39" t="n">
        <v>-4127.9852</v>
      </c>
      <c r="K130" s="29" t="n">
        <v>-0.530774343783184</v>
      </c>
      <c r="L130" s="30" t="n">
        <v>151</v>
      </c>
      <c r="M130" s="23"/>
      <c r="N130" s="23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1.25" hidden="false" customHeight="true" outlineLevel="0" collapsed="false">
      <c r="A131" s="25" t="s">
        <v>136</v>
      </c>
      <c r="B131" s="26"/>
      <c r="C131" s="26" t="s">
        <v>78</v>
      </c>
      <c r="D131" s="27" t="n">
        <v>21472</v>
      </c>
      <c r="E131" s="27" t="n">
        <v>18017</v>
      </c>
      <c r="F131" s="39" t="n">
        <v>19961</v>
      </c>
      <c r="G131" s="39" t="n">
        <v>17461</v>
      </c>
      <c r="H131" s="39" t="n">
        <v>16907.5</v>
      </c>
      <c r="I131" s="28" t="n">
        <v>5960.6146</v>
      </c>
      <c r="J131" s="39" t="n">
        <v>-10946.8854</v>
      </c>
      <c r="K131" s="29" t="n">
        <v>-0.647457365074671</v>
      </c>
      <c r="L131" s="30" t="n">
        <v>72</v>
      </c>
      <c r="M131" s="23"/>
      <c r="N131" s="2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1.25" hidden="false" customHeight="true" outlineLevel="0" collapsed="false">
      <c r="A132" s="25" t="s">
        <v>137</v>
      </c>
      <c r="B132" s="26" t="n">
        <v>23</v>
      </c>
      <c r="C132" s="26" t="s">
        <v>78</v>
      </c>
      <c r="D132" s="27" t="n">
        <v>12511</v>
      </c>
      <c r="E132" s="27" t="n">
        <v>13332</v>
      </c>
      <c r="F132" s="39" t="n">
        <v>12592</v>
      </c>
      <c r="G132" s="39" t="n">
        <v>12594</v>
      </c>
      <c r="H132" s="39" t="n">
        <v>12009.1923</v>
      </c>
      <c r="I132" s="28" t="n">
        <v>3737.877</v>
      </c>
      <c r="J132" s="39" t="n">
        <v>-8271.3153</v>
      </c>
      <c r="K132" s="29" t="n">
        <v>-0.688748676295241</v>
      </c>
      <c r="L132" s="30" t="n">
        <v>144</v>
      </c>
      <c r="M132" s="23"/>
      <c r="N132" s="2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1.25" hidden="false" customHeight="true" outlineLevel="0" collapsed="false">
      <c r="A133" s="25" t="s">
        <v>138</v>
      </c>
      <c r="B133" s="26"/>
      <c r="C133" s="26" t="s">
        <v>78</v>
      </c>
      <c r="D133" s="27" t="n">
        <v>9018</v>
      </c>
      <c r="E133" s="27" t="n">
        <v>9083</v>
      </c>
      <c r="F133" s="39" t="n">
        <v>3708</v>
      </c>
      <c r="G133" s="39" t="n">
        <v>3851</v>
      </c>
      <c r="H133" s="39" t="n">
        <v>6562.1539</v>
      </c>
      <c r="I133" s="28" t="n">
        <v>1611.1528</v>
      </c>
      <c r="J133" s="39" t="n">
        <v>-4951.0011</v>
      </c>
      <c r="K133" s="29" t="n">
        <v>-0.754478053311124</v>
      </c>
      <c r="L133" s="30" t="n">
        <v>316</v>
      </c>
      <c r="M133" s="23"/>
      <c r="N133" s="2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1.25" hidden="false" customHeight="true" outlineLevel="0" collapsed="false">
      <c r="A134" s="25" t="s">
        <v>139</v>
      </c>
      <c r="B134" s="26"/>
      <c r="C134" s="26" t="s">
        <v>78</v>
      </c>
      <c r="D134" s="27" t="n">
        <v>6265</v>
      </c>
      <c r="E134" s="27" t="n">
        <v>5645</v>
      </c>
      <c r="F134" s="39" t="n">
        <v>5290</v>
      </c>
      <c r="G134" s="39" t="n">
        <v>5502</v>
      </c>
      <c r="H134" s="39" t="n">
        <v>6154.8847</v>
      </c>
      <c r="I134" s="28" t="n">
        <v>1823.1203</v>
      </c>
      <c r="J134" s="39" t="n">
        <v>-4331.7644</v>
      </c>
      <c r="K134" s="29" t="n">
        <v>-0.703792940264177</v>
      </c>
      <c r="L134" s="30" t="n">
        <v>297</v>
      </c>
      <c r="M134" s="23"/>
      <c r="N134" s="2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1.25" hidden="false" customHeight="true" outlineLevel="0" collapsed="false">
      <c r="A135" s="25" t="s">
        <v>140</v>
      </c>
      <c r="B135" s="26"/>
      <c r="C135" s="26" t="s">
        <v>78</v>
      </c>
      <c r="D135" s="27" t="n">
        <v>4119</v>
      </c>
      <c r="E135" s="27" t="n">
        <v>3945</v>
      </c>
      <c r="F135" s="39" t="n">
        <v>3296</v>
      </c>
      <c r="G135" s="39" t="n">
        <v>2657</v>
      </c>
      <c r="H135" s="39" t="n">
        <v>2442</v>
      </c>
      <c r="I135" s="28" t="n">
        <v>1191.2868</v>
      </c>
      <c r="J135" s="39" t="n">
        <v>-1250.7132</v>
      </c>
      <c r="K135" s="29" t="n">
        <v>-0.512167567567568</v>
      </c>
      <c r="L135" s="30" t="n">
        <v>367</v>
      </c>
      <c r="M135" s="23"/>
      <c r="N135" s="2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1.25" hidden="false" customHeight="true" outlineLevel="0" collapsed="false">
      <c r="A136" s="25" t="s">
        <v>141</v>
      </c>
      <c r="B136" s="26"/>
      <c r="C136" s="26" t="s">
        <v>78</v>
      </c>
      <c r="D136" s="27" t="n">
        <v>7011</v>
      </c>
      <c r="E136" s="27" t="n">
        <v>7119</v>
      </c>
      <c r="F136" s="39" t="n">
        <v>7224</v>
      </c>
      <c r="G136" s="39" t="n">
        <v>7035</v>
      </c>
      <c r="H136" s="39" t="n">
        <v>6036.1154</v>
      </c>
      <c r="I136" s="28" t="n">
        <v>1980.1256</v>
      </c>
      <c r="J136" s="39" t="n">
        <v>-4055.9898</v>
      </c>
      <c r="K136" s="29" t="n">
        <v>-0.671953654166386</v>
      </c>
      <c r="L136" s="30" t="n">
        <v>275</v>
      </c>
      <c r="M136" s="23"/>
      <c r="N136" s="23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1.25" hidden="false" customHeight="true" outlineLevel="0" collapsed="false">
      <c r="A137" s="25" t="s">
        <v>142</v>
      </c>
      <c r="B137" s="26"/>
      <c r="C137" s="26" t="s">
        <v>78</v>
      </c>
      <c r="D137" s="27" t="n">
        <v>6501</v>
      </c>
      <c r="E137" s="27" t="n">
        <v>5585</v>
      </c>
      <c r="F137" s="39" t="n">
        <v>4806</v>
      </c>
      <c r="G137" s="39" t="n">
        <v>4723</v>
      </c>
      <c r="H137" s="39" t="n">
        <v>5251.8077</v>
      </c>
      <c r="I137" s="28" t="n">
        <v>1570.8716</v>
      </c>
      <c r="J137" s="39" t="n">
        <v>-3680.9361</v>
      </c>
      <c r="K137" s="29" t="n">
        <v>-0.700889352822267</v>
      </c>
      <c r="L137" s="30" t="n">
        <v>320</v>
      </c>
      <c r="M137" s="23"/>
      <c r="N137" s="2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1.25" hidden="false" customHeight="true" outlineLevel="0" collapsed="false">
      <c r="A138" s="25" t="s">
        <v>143</v>
      </c>
      <c r="B138" s="26"/>
      <c r="C138" s="26" t="s">
        <v>78</v>
      </c>
      <c r="D138" s="27" t="n">
        <v>27415</v>
      </c>
      <c r="E138" s="27" t="n">
        <v>25961</v>
      </c>
      <c r="F138" s="39" t="n">
        <v>24556</v>
      </c>
      <c r="G138" s="39" t="n">
        <v>22536</v>
      </c>
      <c r="H138" s="39" t="n">
        <v>23467.7884</v>
      </c>
      <c r="I138" s="28" t="n">
        <v>5022.8662</v>
      </c>
      <c r="J138" s="39" t="n">
        <v>-18444.9222</v>
      </c>
      <c r="K138" s="29" t="n">
        <v>-0.785967637240158</v>
      </c>
      <c r="L138" s="30" t="n">
        <v>95</v>
      </c>
      <c r="M138" s="23"/>
      <c r="N138" s="2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1.25" hidden="false" customHeight="true" outlineLevel="0" collapsed="false">
      <c r="A139" s="25" t="s">
        <v>144</v>
      </c>
      <c r="B139" s="26"/>
      <c r="C139" s="26" t="s">
        <v>78</v>
      </c>
      <c r="D139" s="27" t="n">
        <v>6892</v>
      </c>
      <c r="E139" s="27" t="n">
        <v>6666</v>
      </c>
      <c r="F139" s="39" t="n">
        <v>7610</v>
      </c>
      <c r="G139" s="39" t="n">
        <v>7263</v>
      </c>
      <c r="H139" s="39" t="n">
        <v>6337.5577</v>
      </c>
      <c r="I139" s="28" t="n">
        <v>2282.4588</v>
      </c>
      <c r="J139" s="39" t="n">
        <v>-4055.0989</v>
      </c>
      <c r="K139" s="29" t="n">
        <v>-0.639851989039879</v>
      </c>
      <c r="L139" s="30" t="n">
        <v>241</v>
      </c>
      <c r="M139" s="23"/>
      <c r="N139" s="2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1.25" hidden="false" customHeight="true" outlineLevel="0" collapsed="false">
      <c r="A140" s="25" t="s">
        <v>145</v>
      </c>
      <c r="B140" s="26"/>
      <c r="C140" s="26" t="s">
        <v>78</v>
      </c>
      <c r="D140" s="27" t="n">
        <v>28593</v>
      </c>
      <c r="E140" s="27" t="n">
        <v>25365</v>
      </c>
      <c r="F140" s="39" t="n">
        <v>25259</v>
      </c>
      <c r="G140" s="39" t="n">
        <v>24195</v>
      </c>
      <c r="H140" s="39" t="n">
        <v>22987.5577</v>
      </c>
      <c r="I140" s="28" t="n">
        <v>9171.3276</v>
      </c>
      <c r="J140" s="39" t="n">
        <v>-13816.2301</v>
      </c>
      <c r="K140" s="29" t="n">
        <v>-0.601030795890074</v>
      </c>
      <c r="L140" s="30" t="n">
        <v>34</v>
      </c>
      <c r="M140" s="23"/>
      <c r="N140" s="23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1.25" hidden="false" customHeight="true" outlineLevel="0" collapsed="false">
      <c r="A141" s="25" t="s">
        <v>146</v>
      </c>
      <c r="B141" s="26"/>
      <c r="C141" s="26" t="s">
        <v>78</v>
      </c>
      <c r="D141" s="27" t="n">
        <v>6122</v>
      </c>
      <c r="E141" s="27" t="n">
        <v>5999</v>
      </c>
      <c r="F141" s="39" t="n">
        <v>6243</v>
      </c>
      <c r="G141" s="39" t="n">
        <v>5792</v>
      </c>
      <c r="H141" s="39" t="n">
        <v>4675.2885</v>
      </c>
      <c r="I141" s="28" t="n">
        <v>1851.9154</v>
      </c>
      <c r="J141" s="39" t="n">
        <v>-2823.3731</v>
      </c>
      <c r="K141" s="29" t="n">
        <v>-0.603892807898379</v>
      </c>
      <c r="L141" s="30" t="n">
        <v>293</v>
      </c>
      <c r="M141" s="23"/>
      <c r="N141" s="2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1.25" hidden="false" customHeight="true" outlineLevel="0" collapsed="false">
      <c r="A142" s="25" t="s">
        <v>147</v>
      </c>
      <c r="B142" s="26"/>
      <c r="C142" s="26" t="s">
        <v>78</v>
      </c>
      <c r="D142" s="27" t="n">
        <v>33065</v>
      </c>
      <c r="E142" s="27" t="n">
        <v>29939</v>
      </c>
      <c r="F142" s="39" t="n">
        <v>29038</v>
      </c>
      <c r="G142" s="39" t="n">
        <v>26901</v>
      </c>
      <c r="H142" s="39" t="n">
        <v>27286.4807</v>
      </c>
      <c r="I142" s="28" t="n">
        <v>9986.2105</v>
      </c>
      <c r="J142" s="39" t="n">
        <v>-17300.2702</v>
      </c>
      <c r="K142" s="29" t="n">
        <v>-0.634023507472695</v>
      </c>
      <c r="L142" s="30" t="n">
        <v>29</v>
      </c>
      <c r="M142" s="23"/>
      <c r="N142" s="2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1.25" hidden="false" customHeight="true" outlineLevel="0" collapsed="false">
      <c r="A143" s="25" t="s">
        <v>148</v>
      </c>
      <c r="B143" s="26"/>
      <c r="C143" s="26" t="s">
        <v>78</v>
      </c>
      <c r="D143" s="27" t="n">
        <v>1503</v>
      </c>
      <c r="E143" s="27" t="n">
        <v>1447</v>
      </c>
      <c r="F143" s="39" t="n">
        <v>973</v>
      </c>
      <c r="G143" s="39" t="n">
        <v>725</v>
      </c>
      <c r="H143" s="39" t="n">
        <v>833.0577</v>
      </c>
      <c r="I143" s="28" t="n">
        <v>607.4453</v>
      </c>
      <c r="J143" s="39" t="n">
        <v>-225.6124</v>
      </c>
      <c r="K143" s="29" t="n">
        <v>-0.270824457897694</v>
      </c>
      <c r="L143" s="30" t="n">
        <v>410</v>
      </c>
      <c r="M143" s="23"/>
      <c r="N143" s="23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1.25" hidden="false" customHeight="true" outlineLevel="0" collapsed="false">
      <c r="A144" s="25" t="s">
        <v>149</v>
      </c>
      <c r="B144" s="26"/>
      <c r="C144" s="26" t="s">
        <v>78</v>
      </c>
      <c r="D144" s="27" t="n">
        <v>15096</v>
      </c>
      <c r="E144" s="27" t="n">
        <v>15729</v>
      </c>
      <c r="F144" s="39" t="n">
        <v>21434</v>
      </c>
      <c r="G144" s="39" t="n">
        <v>21357</v>
      </c>
      <c r="H144" s="39" t="n">
        <v>20428.6154</v>
      </c>
      <c r="I144" s="28" t="n">
        <v>6610.4098</v>
      </c>
      <c r="J144" s="39" t="n">
        <v>-13818.2056</v>
      </c>
      <c r="K144" s="29" t="n">
        <v>-0.676414202795163</v>
      </c>
      <c r="L144" s="30" t="n">
        <v>60</v>
      </c>
      <c r="M144" s="23"/>
      <c r="N144" s="2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1.25" hidden="false" customHeight="true" outlineLevel="0" collapsed="false">
      <c r="A145" s="25" t="s">
        <v>150</v>
      </c>
      <c r="B145" s="26"/>
      <c r="C145" s="26" t="s">
        <v>78</v>
      </c>
      <c r="D145" s="27" t="n">
        <v>15430</v>
      </c>
      <c r="E145" s="27" t="n">
        <v>16098</v>
      </c>
      <c r="F145" s="39" t="n">
        <v>15805</v>
      </c>
      <c r="G145" s="39" t="n">
        <v>14323</v>
      </c>
      <c r="H145" s="39" t="n">
        <v>7984.5962</v>
      </c>
      <c r="I145" s="28" t="n">
        <v>4212.5246</v>
      </c>
      <c r="J145" s="39" t="n">
        <v>-3772.0716</v>
      </c>
      <c r="K145" s="29" t="n">
        <v>-0.472418580165644</v>
      </c>
      <c r="L145" s="30" t="n">
        <v>124</v>
      </c>
      <c r="M145" s="23"/>
      <c r="N145" s="23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1.25" hidden="false" customHeight="true" outlineLevel="0" collapsed="false">
      <c r="A146" s="25" t="s">
        <v>151</v>
      </c>
      <c r="B146" s="26" t="n">
        <v>24</v>
      </c>
      <c r="C146" s="26" t="s">
        <v>78</v>
      </c>
      <c r="D146" s="27" t="n">
        <v>3113</v>
      </c>
      <c r="E146" s="27" t="n">
        <v>2789</v>
      </c>
      <c r="F146" s="39" t="n">
        <v>2851</v>
      </c>
      <c r="G146" s="39" t="n">
        <v>2765</v>
      </c>
      <c r="H146" s="39" t="n">
        <v>3127.6731</v>
      </c>
      <c r="I146" s="28" t="n">
        <v>1470.5331</v>
      </c>
      <c r="J146" s="39" t="n">
        <v>-1657.14</v>
      </c>
      <c r="K146" s="29" t="n">
        <v>-0.529831586299732</v>
      </c>
      <c r="L146" s="30" t="n">
        <v>328</v>
      </c>
      <c r="M146" s="23"/>
      <c r="N146" s="2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1.25" hidden="false" customHeight="true" outlineLevel="0" collapsed="false">
      <c r="A147" s="25" t="s">
        <v>152</v>
      </c>
      <c r="B147" s="26"/>
      <c r="C147" s="26" t="s">
        <v>78</v>
      </c>
      <c r="D147" s="27" t="n">
        <v>3041</v>
      </c>
      <c r="E147" s="27" t="n">
        <v>2961</v>
      </c>
      <c r="F147" s="39" t="n">
        <v>3393</v>
      </c>
      <c r="G147" s="39" t="n">
        <v>3151</v>
      </c>
      <c r="H147" s="39" t="n">
        <v>2636.1923</v>
      </c>
      <c r="I147" s="28" t="n">
        <v>1304.1039</v>
      </c>
      <c r="J147" s="39" t="n">
        <v>-1332.0884</v>
      </c>
      <c r="K147" s="29" t="n">
        <v>-0.505307750121264</v>
      </c>
      <c r="L147" s="30" t="n">
        <v>346</v>
      </c>
      <c r="M147" s="23"/>
      <c r="N147" s="2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1.25" hidden="false" customHeight="true" outlineLevel="0" collapsed="false">
      <c r="A148" s="25" t="s">
        <v>153</v>
      </c>
      <c r="B148" s="26"/>
      <c r="C148" s="26" t="s">
        <v>78</v>
      </c>
      <c r="D148" s="27" t="n">
        <v>7943</v>
      </c>
      <c r="E148" s="27" t="n">
        <v>7107</v>
      </c>
      <c r="F148" s="39" t="n">
        <v>6810</v>
      </c>
      <c r="G148" s="39" t="n">
        <v>6813</v>
      </c>
      <c r="H148" s="39" t="n">
        <v>5822.5385</v>
      </c>
      <c r="I148" s="28" t="n">
        <v>1206.7977</v>
      </c>
      <c r="J148" s="39" t="n">
        <v>-4615.7408</v>
      </c>
      <c r="K148" s="29" t="n">
        <v>-0.792736844934559</v>
      </c>
      <c r="L148" s="30" t="n">
        <v>364</v>
      </c>
      <c r="M148" s="23"/>
      <c r="N148" s="2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1.25" hidden="false" customHeight="true" outlineLevel="0" collapsed="false">
      <c r="A149" s="25" t="s">
        <v>154</v>
      </c>
      <c r="B149" s="26"/>
      <c r="C149" s="26" t="s">
        <v>78</v>
      </c>
      <c r="D149" s="27" t="n">
        <v>12954</v>
      </c>
      <c r="E149" s="27" t="n">
        <v>12563</v>
      </c>
      <c r="F149" s="39" t="n">
        <v>12594</v>
      </c>
      <c r="G149" s="39" t="n">
        <v>10629</v>
      </c>
      <c r="H149" s="39" t="n">
        <v>12250.2885</v>
      </c>
      <c r="I149" s="28" t="n">
        <v>4200.071</v>
      </c>
      <c r="J149" s="39" t="n">
        <v>-8050.2175</v>
      </c>
      <c r="K149" s="29" t="n">
        <v>-0.657145135806393</v>
      </c>
      <c r="L149" s="30" t="n">
        <v>126</v>
      </c>
      <c r="M149" s="23"/>
      <c r="N149" s="2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1.25" hidden="false" customHeight="true" outlineLevel="0" collapsed="false">
      <c r="A150" s="25" t="s">
        <v>155</v>
      </c>
      <c r="B150" s="26"/>
      <c r="C150" s="26" t="s">
        <v>78</v>
      </c>
      <c r="D150" s="27" t="n">
        <v>17805</v>
      </c>
      <c r="E150" s="27" t="n">
        <v>16443</v>
      </c>
      <c r="F150" s="39" t="n">
        <v>15653</v>
      </c>
      <c r="G150" s="39" t="n">
        <v>14507</v>
      </c>
      <c r="H150" s="39" t="n">
        <v>12762.1923</v>
      </c>
      <c r="I150" s="28" t="n">
        <v>6570.4262</v>
      </c>
      <c r="J150" s="39" t="n">
        <v>-6191.7661</v>
      </c>
      <c r="K150" s="29" t="n">
        <v>-0.485164770632707</v>
      </c>
      <c r="L150" s="30" t="n">
        <v>61</v>
      </c>
      <c r="M150" s="23"/>
      <c r="N150" s="2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1.25" hidden="false" customHeight="true" outlineLevel="0" collapsed="false">
      <c r="A151" s="25" t="s">
        <v>156</v>
      </c>
      <c r="B151" s="26"/>
      <c r="C151" s="26" t="s">
        <v>78</v>
      </c>
      <c r="D151" s="27" t="n">
        <v>2716</v>
      </c>
      <c r="E151" s="27" t="n">
        <v>2700</v>
      </c>
      <c r="F151" s="39" t="n">
        <v>2182</v>
      </c>
      <c r="G151" s="39" t="n">
        <v>2224</v>
      </c>
      <c r="H151" s="39" t="n">
        <v>1876.1346</v>
      </c>
      <c r="I151" s="28" t="n">
        <v>1098.6339</v>
      </c>
      <c r="J151" s="39" t="n">
        <v>-777.5007</v>
      </c>
      <c r="K151" s="29" t="n">
        <v>-0.414416268427649</v>
      </c>
      <c r="L151" s="30" t="n">
        <v>372</v>
      </c>
      <c r="M151" s="23"/>
      <c r="N151" s="2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1.25" hidden="false" customHeight="true" outlineLevel="0" collapsed="false">
      <c r="A152" s="25" t="s">
        <v>157</v>
      </c>
      <c r="B152" s="26"/>
      <c r="C152" s="26" t="s">
        <v>78</v>
      </c>
      <c r="D152" s="27" t="n">
        <v>10573</v>
      </c>
      <c r="E152" s="27" t="n">
        <v>9328</v>
      </c>
      <c r="F152" s="39" t="n">
        <v>8914</v>
      </c>
      <c r="G152" s="39" t="n">
        <v>7584</v>
      </c>
      <c r="H152" s="39" t="n">
        <v>10586.5384</v>
      </c>
      <c r="I152" s="28" t="n">
        <v>3433.8471</v>
      </c>
      <c r="J152" s="39" t="n">
        <v>-7152.6913</v>
      </c>
      <c r="K152" s="29" t="n">
        <v>-0.67564023571671</v>
      </c>
      <c r="L152" s="30" t="n">
        <v>168</v>
      </c>
      <c r="M152" s="23"/>
      <c r="N152" s="2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1.25" hidden="false" customHeight="true" outlineLevel="0" collapsed="false">
      <c r="A153" s="25" t="s">
        <v>158</v>
      </c>
      <c r="B153" s="26"/>
      <c r="C153" s="26" t="s">
        <v>78</v>
      </c>
      <c r="D153" s="27" t="n">
        <v>3832</v>
      </c>
      <c r="E153" s="27" t="n">
        <v>4002</v>
      </c>
      <c r="F153" s="39" t="n">
        <v>3884</v>
      </c>
      <c r="G153" s="39" t="n">
        <v>3405</v>
      </c>
      <c r="H153" s="39" t="n">
        <v>3473.5962</v>
      </c>
      <c r="I153" s="28" t="n">
        <v>1679.1832</v>
      </c>
      <c r="J153" s="39" t="n">
        <v>-1794.413</v>
      </c>
      <c r="K153" s="29" t="n">
        <v>-0.516586527818058</v>
      </c>
      <c r="L153" s="30" t="n">
        <v>308</v>
      </c>
      <c r="M153" s="23"/>
      <c r="N153" s="2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1.25" hidden="false" customHeight="true" outlineLevel="0" collapsed="false">
      <c r="A154" s="25" t="s">
        <v>159</v>
      </c>
      <c r="B154" s="26"/>
      <c r="C154" s="26" t="s">
        <v>78</v>
      </c>
      <c r="D154" s="27" t="n">
        <v>5908</v>
      </c>
      <c r="E154" s="27" t="n">
        <v>5608</v>
      </c>
      <c r="F154" s="39" t="n">
        <v>5347</v>
      </c>
      <c r="G154" s="39" t="n">
        <v>5318</v>
      </c>
      <c r="H154" s="39" t="n">
        <v>5618.3077</v>
      </c>
      <c r="I154" s="28" t="n">
        <v>1729.6584</v>
      </c>
      <c r="J154" s="39" t="n">
        <v>-3888.6493</v>
      </c>
      <c r="K154" s="29" t="n">
        <v>-0.692138897981682</v>
      </c>
      <c r="L154" s="30" t="n">
        <v>302</v>
      </c>
      <c r="M154" s="23"/>
      <c r="N154" s="2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1.25" hidden="false" customHeight="true" outlineLevel="0" collapsed="false">
      <c r="A155" s="25" t="s">
        <v>160</v>
      </c>
      <c r="B155" s="26" t="n">
        <v>25</v>
      </c>
      <c r="C155" s="26" t="s">
        <v>78</v>
      </c>
      <c r="D155" s="27" t="n">
        <v>7072</v>
      </c>
      <c r="E155" s="27" t="n">
        <v>1809</v>
      </c>
      <c r="F155" s="39" t="n">
        <v>3201</v>
      </c>
      <c r="G155" s="39" t="n">
        <v>2656</v>
      </c>
      <c r="H155" s="39" t="n">
        <v>4232.9231</v>
      </c>
      <c r="I155" s="28" t="n">
        <v>2132.0107</v>
      </c>
      <c r="J155" s="39" t="n">
        <v>-2100.9124</v>
      </c>
      <c r="K155" s="29" t="n">
        <v>-0.496326616469834</v>
      </c>
      <c r="L155" s="30" t="n">
        <v>262</v>
      </c>
      <c r="M155" s="23"/>
      <c r="N155" s="2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1.25" hidden="false" customHeight="true" outlineLevel="0" collapsed="false">
      <c r="A156" s="25" t="s">
        <v>161</v>
      </c>
      <c r="B156" s="26"/>
      <c r="C156" s="26" t="s">
        <v>78</v>
      </c>
      <c r="D156" s="27" t="n">
        <v>19326</v>
      </c>
      <c r="E156" s="27" t="n">
        <v>17730</v>
      </c>
      <c r="F156" s="39" t="n">
        <v>16077</v>
      </c>
      <c r="G156" s="39" t="n">
        <v>16339</v>
      </c>
      <c r="H156" s="39" t="n">
        <v>19856.577</v>
      </c>
      <c r="I156" s="28" t="n">
        <v>5052.1582</v>
      </c>
      <c r="J156" s="39" t="n">
        <v>-14804.4188</v>
      </c>
      <c r="K156" s="29" t="n">
        <v>-0.74556751649592</v>
      </c>
      <c r="L156" s="30" t="n">
        <v>92</v>
      </c>
      <c r="M156" s="23"/>
      <c r="N156" s="23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1.25" hidden="false" customHeight="true" outlineLevel="0" collapsed="false">
      <c r="A157" s="25" t="s">
        <v>162</v>
      </c>
      <c r="B157" s="26"/>
      <c r="C157" s="26" t="s">
        <v>78</v>
      </c>
      <c r="D157" s="27" t="n">
        <v>8996</v>
      </c>
      <c r="E157" s="27" t="n">
        <v>8274</v>
      </c>
      <c r="F157" s="39" t="n">
        <v>8229</v>
      </c>
      <c r="G157" s="39" t="n">
        <v>7939</v>
      </c>
      <c r="H157" s="39" t="n">
        <v>7148.2115</v>
      </c>
      <c r="I157" s="28" t="n">
        <v>2135.3877</v>
      </c>
      <c r="J157" s="39" t="n">
        <v>-5012.8238</v>
      </c>
      <c r="K157" s="29" t="n">
        <v>-0.701269653255223</v>
      </c>
      <c r="L157" s="30" t="n">
        <v>260</v>
      </c>
      <c r="M157" s="23"/>
      <c r="N157" s="2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1.25" hidden="false" customHeight="true" outlineLevel="0" collapsed="false">
      <c r="A158" s="25" t="s">
        <v>163</v>
      </c>
      <c r="B158" s="26"/>
      <c r="C158" s="26" t="s">
        <v>78</v>
      </c>
      <c r="D158" s="27" t="n">
        <v>7089</v>
      </c>
      <c r="E158" s="27" t="n">
        <v>6288</v>
      </c>
      <c r="F158" s="39" t="n">
        <v>6198</v>
      </c>
      <c r="G158" s="39" t="n">
        <v>6539</v>
      </c>
      <c r="H158" s="39" t="n">
        <v>7206.8846</v>
      </c>
      <c r="I158" s="28" t="n">
        <v>2031.0028</v>
      </c>
      <c r="J158" s="39" t="n">
        <v>-5175.8818</v>
      </c>
      <c r="K158" s="29" t="n">
        <v>-0.718185747000861</v>
      </c>
      <c r="L158" s="30" t="n">
        <v>269</v>
      </c>
      <c r="M158" s="23"/>
      <c r="N158" s="2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1.25" hidden="false" customHeight="true" outlineLevel="0" collapsed="false">
      <c r="A159" s="25" t="s">
        <v>164</v>
      </c>
      <c r="B159" s="26"/>
      <c r="C159" s="26" t="s">
        <v>78</v>
      </c>
      <c r="D159" s="27" t="n">
        <v>8053</v>
      </c>
      <c r="E159" s="27" t="n">
        <v>7937</v>
      </c>
      <c r="F159" s="39" t="n">
        <v>8358</v>
      </c>
      <c r="G159" s="39" t="n">
        <v>7075</v>
      </c>
      <c r="H159" s="39" t="n">
        <v>8135.9616</v>
      </c>
      <c r="I159" s="28" t="n">
        <v>2616.4098</v>
      </c>
      <c r="J159" s="39" t="n">
        <v>-5519.5518</v>
      </c>
      <c r="K159" s="29" t="n">
        <v>-0.67841419015547</v>
      </c>
      <c r="L159" s="30" t="n">
        <v>213</v>
      </c>
      <c r="M159" s="23"/>
      <c r="N159" s="23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1.25" hidden="false" customHeight="true" outlineLevel="0" collapsed="false">
      <c r="A160" s="25" t="s">
        <v>165</v>
      </c>
      <c r="B160" s="26"/>
      <c r="C160" s="26" t="s">
        <v>78</v>
      </c>
      <c r="D160" s="27" t="n">
        <v>11396</v>
      </c>
      <c r="E160" s="27" t="n">
        <v>11996</v>
      </c>
      <c r="F160" s="39" t="n">
        <v>11572</v>
      </c>
      <c r="G160" s="39" t="n">
        <v>10247</v>
      </c>
      <c r="H160" s="39" t="n">
        <v>6099.2307</v>
      </c>
      <c r="I160" s="28" t="n">
        <v>2841.0766</v>
      </c>
      <c r="J160" s="39" t="n">
        <v>-3258.1541</v>
      </c>
      <c r="K160" s="29" t="n">
        <v>-0.534190992316457</v>
      </c>
      <c r="L160" s="30" t="n">
        <v>196</v>
      </c>
      <c r="M160" s="23"/>
      <c r="N160" s="2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1.25" hidden="false" customHeight="true" outlineLevel="0" collapsed="false">
      <c r="A161" s="25" t="s">
        <v>166</v>
      </c>
      <c r="B161" s="26"/>
      <c r="C161" s="26" t="s">
        <v>78</v>
      </c>
      <c r="D161" s="27" t="n">
        <v>8420</v>
      </c>
      <c r="E161" s="27" t="n">
        <v>8216</v>
      </c>
      <c r="F161" s="39" t="n">
        <v>6746</v>
      </c>
      <c r="G161" s="39" t="n">
        <v>7283</v>
      </c>
      <c r="H161" s="39" t="n">
        <v>7772.1539</v>
      </c>
      <c r="I161" s="28" t="n">
        <v>2222.1449</v>
      </c>
      <c r="J161" s="39" t="n">
        <v>-5550.009</v>
      </c>
      <c r="K161" s="29" t="n">
        <v>-0.71408892199111</v>
      </c>
      <c r="L161" s="30" t="n">
        <v>246</v>
      </c>
      <c r="M161" s="23"/>
      <c r="N161" s="2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1.25" hidden="false" customHeight="true" outlineLevel="0" collapsed="false">
      <c r="A162" s="25" t="s">
        <v>167</v>
      </c>
      <c r="B162" s="26"/>
      <c r="C162" s="26" t="s">
        <v>78</v>
      </c>
      <c r="D162" s="27" t="n">
        <v>7030</v>
      </c>
      <c r="E162" s="27" t="n">
        <v>7256</v>
      </c>
      <c r="F162" s="39" t="n">
        <v>7369</v>
      </c>
      <c r="G162" s="39" t="n">
        <v>6486</v>
      </c>
      <c r="H162" s="39" t="n">
        <v>3967.3847</v>
      </c>
      <c r="I162" s="28" t="n">
        <v>2211.4918</v>
      </c>
      <c r="J162" s="39" t="n">
        <v>-1755.8929</v>
      </c>
      <c r="K162" s="29" t="n">
        <v>-0.442581960856985</v>
      </c>
      <c r="L162" s="30" t="n">
        <v>247</v>
      </c>
      <c r="M162" s="23"/>
      <c r="N162" s="2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1.25" hidden="false" customHeight="true" outlineLevel="0" collapsed="false">
      <c r="A163" s="25" t="s">
        <v>168</v>
      </c>
      <c r="B163" s="26"/>
      <c r="C163" s="26" t="s">
        <v>78</v>
      </c>
      <c r="D163" s="27" t="n">
        <v>6901</v>
      </c>
      <c r="E163" s="27" t="n">
        <v>6795</v>
      </c>
      <c r="F163" s="39" t="n">
        <v>6290</v>
      </c>
      <c r="G163" s="39" t="n">
        <v>6255</v>
      </c>
      <c r="H163" s="39" t="n">
        <v>5391.9615</v>
      </c>
      <c r="I163" s="28" t="n">
        <v>2191.7761</v>
      </c>
      <c r="J163" s="39" t="n">
        <v>-3200.1854</v>
      </c>
      <c r="K163" s="29" t="n">
        <v>-0.593510432149784</v>
      </c>
      <c r="L163" s="30" t="n">
        <v>252</v>
      </c>
      <c r="M163" s="23"/>
      <c r="N163" s="23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1.25" hidden="false" customHeight="true" outlineLevel="0" collapsed="false">
      <c r="A164" s="25" t="s">
        <v>169</v>
      </c>
      <c r="B164" s="26"/>
      <c r="C164" s="26" t="s">
        <v>78</v>
      </c>
      <c r="D164" s="27" t="n">
        <v>10364</v>
      </c>
      <c r="E164" s="27" t="n">
        <v>10109</v>
      </c>
      <c r="F164" s="39" t="n">
        <v>8807</v>
      </c>
      <c r="G164" s="39" t="n">
        <v>7954</v>
      </c>
      <c r="H164" s="39" t="n">
        <v>9999.7693</v>
      </c>
      <c r="I164" s="28" t="n">
        <v>3542.8444</v>
      </c>
      <c r="J164" s="39" t="n">
        <v>-6456.9249</v>
      </c>
      <c r="K164" s="29" t="n">
        <v>-0.645707386469406</v>
      </c>
      <c r="L164" s="30" t="n">
        <v>156</v>
      </c>
      <c r="M164" s="23"/>
      <c r="N164" s="2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1.25" hidden="false" customHeight="true" outlineLevel="0" collapsed="false">
      <c r="A165" s="25" t="s">
        <v>170</v>
      </c>
      <c r="B165" s="26"/>
      <c r="C165" s="26" t="s">
        <v>78</v>
      </c>
      <c r="D165" s="27" t="n">
        <v>8262</v>
      </c>
      <c r="E165" s="27" t="n">
        <v>8150</v>
      </c>
      <c r="F165" s="39" t="n">
        <v>8226</v>
      </c>
      <c r="G165" s="39" t="n">
        <v>7019</v>
      </c>
      <c r="H165" s="39" t="n">
        <v>8439.9038</v>
      </c>
      <c r="I165" s="28" t="n">
        <v>2379.8142</v>
      </c>
      <c r="J165" s="39" t="n">
        <v>-6060.0896</v>
      </c>
      <c r="K165" s="29" t="n">
        <v>-0.718028278947919</v>
      </c>
      <c r="L165" s="30" t="n">
        <v>233</v>
      </c>
      <c r="M165" s="23"/>
      <c r="N165" s="23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1.25" hidden="false" customHeight="true" outlineLevel="0" collapsed="false">
      <c r="A166" s="25" t="s">
        <v>171</v>
      </c>
      <c r="B166" s="26"/>
      <c r="C166" s="26" t="s">
        <v>78</v>
      </c>
      <c r="D166" s="27" t="n">
        <v>8087</v>
      </c>
      <c r="E166" s="27" t="n">
        <v>8731</v>
      </c>
      <c r="F166" s="39" t="n">
        <v>10054</v>
      </c>
      <c r="G166" s="39" t="n">
        <v>8954</v>
      </c>
      <c r="H166" s="39" t="n">
        <v>5368.8269</v>
      </c>
      <c r="I166" s="28" t="n">
        <v>2746.0245</v>
      </c>
      <c r="J166" s="39" t="n">
        <v>-2622.8024</v>
      </c>
      <c r="K166" s="29" t="n">
        <v>-0.488524299414459</v>
      </c>
      <c r="L166" s="30" t="n">
        <v>204</v>
      </c>
      <c r="M166" s="23"/>
      <c r="N166" s="2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1.25" hidden="false" customHeight="true" outlineLevel="0" collapsed="false">
      <c r="A167" s="25" t="s">
        <v>172</v>
      </c>
      <c r="B167" s="26"/>
      <c r="C167" s="26" t="s">
        <v>78</v>
      </c>
      <c r="D167" s="27" t="n">
        <v>4042</v>
      </c>
      <c r="E167" s="27" t="n">
        <v>3291</v>
      </c>
      <c r="F167" s="39" t="n">
        <v>3048</v>
      </c>
      <c r="G167" s="39" t="n">
        <v>3399</v>
      </c>
      <c r="H167" s="39" t="n">
        <v>5198.4231</v>
      </c>
      <c r="I167" s="28" t="n">
        <v>1279.7323</v>
      </c>
      <c r="J167" s="39" t="n">
        <v>-3918.6908</v>
      </c>
      <c r="K167" s="29" t="n">
        <v>-0.753822981434505</v>
      </c>
      <c r="L167" s="30" t="n">
        <v>352</v>
      </c>
      <c r="M167" s="23"/>
      <c r="N167" s="2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1.25" hidden="false" customHeight="true" outlineLevel="0" collapsed="false">
      <c r="A168" s="25" t="s">
        <v>173</v>
      </c>
      <c r="B168" s="26"/>
      <c r="C168" s="26" t="s">
        <v>78</v>
      </c>
      <c r="D168" s="27" t="n">
        <v>8840</v>
      </c>
      <c r="E168" s="27" t="n">
        <v>5437</v>
      </c>
      <c r="F168" s="39" t="n">
        <v>11529</v>
      </c>
      <c r="G168" s="39" t="n">
        <v>15473</v>
      </c>
      <c r="H168" s="39" t="n">
        <v>14503.1731</v>
      </c>
      <c r="I168" s="28" t="n">
        <v>2851.2405</v>
      </c>
      <c r="J168" s="39" t="n">
        <v>-11651.9326</v>
      </c>
      <c r="K168" s="29" t="n">
        <v>-0.803405745739875</v>
      </c>
      <c r="L168" s="30" t="n">
        <v>194</v>
      </c>
      <c r="M168" s="23"/>
      <c r="N168" s="2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1.25" hidden="false" customHeight="true" outlineLevel="0" collapsed="false">
      <c r="A169" s="25" t="s">
        <v>174</v>
      </c>
      <c r="B169" s="26"/>
      <c r="C169" s="26" t="s">
        <v>78</v>
      </c>
      <c r="D169" s="27" t="n">
        <v>7043</v>
      </c>
      <c r="E169" s="27" t="n">
        <v>7619</v>
      </c>
      <c r="F169" s="39" t="n">
        <v>3666</v>
      </c>
      <c r="G169" s="39" t="n">
        <v>4054</v>
      </c>
      <c r="H169" s="39" t="n">
        <v>7233.2692</v>
      </c>
      <c r="I169" s="28" t="n">
        <v>2455.3085</v>
      </c>
      <c r="J169" s="39" t="n">
        <v>-4777.9607</v>
      </c>
      <c r="K169" s="29" t="n">
        <v>-0.660553418916028</v>
      </c>
      <c r="L169" s="30" t="n">
        <v>228</v>
      </c>
      <c r="M169" s="23"/>
      <c r="N169" s="2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1.25" hidden="false" customHeight="true" outlineLevel="0" collapsed="false">
      <c r="A170" s="25" t="s">
        <v>175</v>
      </c>
      <c r="B170" s="26"/>
      <c r="C170" s="26" t="s">
        <v>78</v>
      </c>
      <c r="D170" s="27" t="n">
        <v>9961</v>
      </c>
      <c r="E170" s="27" t="n">
        <v>10339</v>
      </c>
      <c r="F170" s="39" t="n">
        <v>11877</v>
      </c>
      <c r="G170" s="39" t="n">
        <v>12707</v>
      </c>
      <c r="H170" s="39" t="n">
        <v>13731.4423</v>
      </c>
      <c r="I170" s="28" t="n">
        <v>3898.0081</v>
      </c>
      <c r="J170" s="39" t="n">
        <v>-9833.4342</v>
      </c>
      <c r="K170" s="29" t="n">
        <v>-0.716125370165958</v>
      </c>
      <c r="L170" s="30" t="n">
        <v>135</v>
      </c>
      <c r="M170" s="23"/>
      <c r="N170" s="23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1.25" hidden="false" customHeight="true" outlineLevel="0" collapsed="false">
      <c r="A171" s="25" t="s">
        <v>176</v>
      </c>
      <c r="B171" s="26"/>
      <c r="C171" s="26" t="s">
        <v>78</v>
      </c>
      <c r="D171" s="27" t="n">
        <v>31485</v>
      </c>
      <c r="E171" s="27" t="n">
        <v>33452</v>
      </c>
      <c r="F171" s="39" t="n">
        <v>34871</v>
      </c>
      <c r="G171" s="39" t="n">
        <v>32427</v>
      </c>
      <c r="H171" s="39" t="n">
        <v>31155.3077</v>
      </c>
      <c r="I171" s="28" t="n">
        <v>11060.8054</v>
      </c>
      <c r="J171" s="39" t="n">
        <v>-20094.5023</v>
      </c>
      <c r="K171" s="29" t="n">
        <v>-0.644978457394597</v>
      </c>
      <c r="L171" s="30" t="n">
        <v>26</v>
      </c>
      <c r="M171" s="23"/>
      <c r="N171" s="2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1.25" hidden="false" customHeight="true" outlineLevel="0" collapsed="false">
      <c r="A172" s="25" t="s">
        <v>177</v>
      </c>
      <c r="B172" s="26"/>
      <c r="C172" s="26" t="s">
        <v>78</v>
      </c>
      <c r="D172" s="27" t="n">
        <v>10807</v>
      </c>
      <c r="E172" s="27" t="n">
        <v>11286</v>
      </c>
      <c r="F172" s="39" t="n">
        <v>10753</v>
      </c>
      <c r="G172" s="39" t="n">
        <v>10271</v>
      </c>
      <c r="H172" s="39" t="n">
        <v>7300.4807</v>
      </c>
      <c r="I172" s="28" t="n">
        <v>2494.112</v>
      </c>
      <c r="J172" s="39" t="n">
        <v>-4806.3687</v>
      </c>
      <c r="K172" s="29" t="n">
        <v>-0.65836331845929</v>
      </c>
      <c r="L172" s="30" t="n">
        <v>226</v>
      </c>
      <c r="M172" s="23"/>
      <c r="N172" s="23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1.25" hidden="false" customHeight="true" outlineLevel="0" collapsed="false">
      <c r="A173" s="25" t="s">
        <v>178</v>
      </c>
      <c r="B173" s="26" t="n">
        <v>26</v>
      </c>
      <c r="C173" s="26" t="s">
        <v>78</v>
      </c>
      <c r="D173" s="27" t="n">
        <v>2747</v>
      </c>
      <c r="E173" s="27" t="n">
        <v>2053</v>
      </c>
      <c r="F173" s="39" t="n">
        <v>934</v>
      </c>
      <c r="G173" s="39" t="n">
        <v>1644</v>
      </c>
      <c r="H173" s="39" t="n">
        <v>2026.9807</v>
      </c>
      <c r="I173" s="28" t="n">
        <v>946.5463</v>
      </c>
      <c r="J173" s="39" t="n">
        <v>-1080.4344</v>
      </c>
      <c r="K173" s="29" t="n">
        <v>-0.533026486142665</v>
      </c>
      <c r="L173" s="30" t="n">
        <v>388</v>
      </c>
      <c r="M173" s="23"/>
      <c r="N173" s="2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1.25" hidden="false" customHeight="true" outlineLevel="0" collapsed="false">
      <c r="A174" s="25" t="s">
        <v>179</v>
      </c>
      <c r="B174" s="26"/>
      <c r="C174" s="26" t="s">
        <v>78</v>
      </c>
      <c r="D174" s="27" t="n">
        <v>17206</v>
      </c>
      <c r="E174" s="27" t="n">
        <v>16302</v>
      </c>
      <c r="F174" s="39" t="n">
        <v>17673</v>
      </c>
      <c r="G174" s="39" t="n">
        <v>16697</v>
      </c>
      <c r="H174" s="39" t="n">
        <v>16648.3846</v>
      </c>
      <c r="I174" s="28" t="n">
        <v>7072.3797</v>
      </c>
      <c r="J174" s="39" t="n">
        <v>-9576.0049</v>
      </c>
      <c r="K174" s="29" t="n">
        <v>-0.575191235070338</v>
      </c>
      <c r="L174" s="30" t="n">
        <v>56</v>
      </c>
      <c r="M174" s="23"/>
      <c r="N174" s="23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1.25" hidden="false" customHeight="true" outlineLevel="0" collapsed="false">
      <c r="A175" s="25" t="s">
        <v>180</v>
      </c>
      <c r="B175" s="26"/>
      <c r="C175" s="26" t="s">
        <v>78</v>
      </c>
      <c r="D175" s="27" t="n">
        <v>4694</v>
      </c>
      <c r="E175" s="27" t="n">
        <v>3903</v>
      </c>
      <c r="F175" s="39" t="n">
        <v>3844</v>
      </c>
      <c r="G175" s="39" t="n">
        <v>3487</v>
      </c>
      <c r="H175" s="39" t="n">
        <v>3339</v>
      </c>
      <c r="I175" s="28" t="n">
        <v>1334.6312</v>
      </c>
      <c r="J175" s="39" t="n">
        <v>-2004.3688</v>
      </c>
      <c r="K175" s="29" t="n">
        <v>-0.600290146750524</v>
      </c>
      <c r="L175" s="30" t="n">
        <v>341</v>
      </c>
      <c r="M175" s="23"/>
      <c r="N175" s="2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1.25" hidden="false" customHeight="true" outlineLevel="0" collapsed="false">
      <c r="A176" s="25" t="s">
        <v>181</v>
      </c>
      <c r="B176" s="26" t="n">
        <v>27</v>
      </c>
      <c r="C176" s="26" t="s">
        <v>78</v>
      </c>
      <c r="D176" s="27" t="n">
        <v>5696</v>
      </c>
      <c r="E176" s="27" t="n">
        <v>1712</v>
      </c>
      <c r="F176" s="39" t="n">
        <v>3205</v>
      </c>
      <c r="G176" s="39" t="n">
        <v>3384</v>
      </c>
      <c r="H176" s="39" t="n">
        <v>4741.0769</v>
      </c>
      <c r="I176" s="28" t="n">
        <v>1890.2513</v>
      </c>
      <c r="J176" s="39" t="n">
        <v>-2850.8256</v>
      </c>
      <c r="K176" s="29" t="n">
        <v>-0.601303387422381</v>
      </c>
      <c r="L176" s="30" t="n">
        <v>290</v>
      </c>
      <c r="M176" s="23"/>
      <c r="N176" s="23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1.25" hidden="false" customHeight="true" outlineLevel="0" collapsed="false">
      <c r="A177" s="25" t="s">
        <v>182</v>
      </c>
      <c r="B177" s="26"/>
      <c r="C177" s="26" t="s">
        <v>78</v>
      </c>
      <c r="D177" s="27" t="n">
        <v>5430</v>
      </c>
      <c r="E177" s="27" t="n">
        <v>5219</v>
      </c>
      <c r="F177" s="39" t="n">
        <v>5057</v>
      </c>
      <c r="G177" s="39" t="n">
        <v>4831</v>
      </c>
      <c r="H177" s="39" t="n">
        <v>4996.9231</v>
      </c>
      <c r="I177" s="28" t="n">
        <v>1696.3934</v>
      </c>
      <c r="J177" s="39" t="n">
        <v>-3300.5297</v>
      </c>
      <c r="K177" s="29" t="n">
        <v>-0.660512406124481</v>
      </c>
      <c r="L177" s="30" t="n">
        <v>305</v>
      </c>
      <c r="M177" s="23"/>
      <c r="N177" s="23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1.25" hidden="false" customHeight="true" outlineLevel="0" collapsed="false">
      <c r="A178" s="25" t="s">
        <v>183</v>
      </c>
      <c r="B178" s="26"/>
      <c r="C178" s="26" t="s">
        <v>78</v>
      </c>
      <c r="D178" s="27" t="n">
        <v>7536</v>
      </c>
      <c r="E178" s="27" t="n">
        <v>7544</v>
      </c>
      <c r="F178" s="39" t="n">
        <v>7644</v>
      </c>
      <c r="G178" s="39" t="n">
        <v>7775</v>
      </c>
      <c r="H178" s="39" t="n">
        <v>6633.4615</v>
      </c>
      <c r="I178" s="28" t="n">
        <v>2161.2842</v>
      </c>
      <c r="J178" s="39" t="n">
        <v>-4472.1773</v>
      </c>
      <c r="K178" s="29" t="n">
        <v>-0.674184556584824</v>
      </c>
      <c r="L178" s="30" t="n">
        <v>255</v>
      </c>
      <c r="M178" s="23"/>
      <c r="N178" s="23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1.25" hidden="false" customHeight="true" outlineLevel="0" collapsed="false">
      <c r="A179" s="25" t="s">
        <v>184</v>
      </c>
      <c r="B179" s="26" t="n">
        <v>28</v>
      </c>
      <c r="C179" s="26" t="s">
        <v>78</v>
      </c>
      <c r="D179" s="27" t="n">
        <v>4468</v>
      </c>
      <c r="E179" s="27" t="n">
        <v>3846</v>
      </c>
      <c r="F179" s="39" t="n">
        <v>1121</v>
      </c>
      <c r="G179" s="39" t="n">
        <v>2764</v>
      </c>
      <c r="H179" s="39" t="n">
        <v>7239.2884</v>
      </c>
      <c r="I179" s="28" t="n">
        <v>1802.8824</v>
      </c>
      <c r="J179" s="39" t="n">
        <v>-5436.406</v>
      </c>
      <c r="K179" s="29" t="n">
        <v>-0.75095861631925</v>
      </c>
      <c r="L179" s="30" t="n">
        <v>299</v>
      </c>
      <c r="M179" s="23"/>
      <c r="N179" s="2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1.25" hidden="false" customHeight="true" outlineLevel="0" collapsed="false">
      <c r="A180" s="25" t="s">
        <v>185</v>
      </c>
      <c r="B180" s="26"/>
      <c r="C180" s="26" t="s">
        <v>78</v>
      </c>
      <c r="D180" s="27" t="n">
        <v>6200</v>
      </c>
      <c r="E180" s="27" t="n">
        <v>6517</v>
      </c>
      <c r="F180" s="39" t="n">
        <v>7671</v>
      </c>
      <c r="G180" s="39" t="n">
        <v>6276</v>
      </c>
      <c r="H180" s="39" t="n">
        <v>6638.3462</v>
      </c>
      <c r="I180" s="28" t="n">
        <v>1998.142</v>
      </c>
      <c r="J180" s="39" t="n">
        <v>-4640.2042</v>
      </c>
      <c r="K180" s="29" t="n">
        <v>-0.699000031061953</v>
      </c>
      <c r="L180" s="30" t="n">
        <v>273</v>
      </c>
      <c r="M180" s="23"/>
      <c r="N180" s="2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1.25" hidden="false" customHeight="true" outlineLevel="0" collapsed="false">
      <c r="A181" s="25" t="s">
        <v>186</v>
      </c>
      <c r="B181" s="26"/>
      <c r="C181" s="26" t="s">
        <v>78</v>
      </c>
      <c r="D181" s="27" t="n">
        <v>7329</v>
      </c>
      <c r="E181" s="27" t="n">
        <v>7245</v>
      </c>
      <c r="F181" s="39" t="n">
        <v>7201</v>
      </c>
      <c r="G181" s="39" t="n">
        <v>7153</v>
      </c>
      <c r="H181" s="39" t="n">
        <v>6351.7884</v>
      </c>
      <c r="I181" s="28" t="n">
        <v>1693.1449</v>
      </c>
      <c r="J181" s="39" t="n">
        <v>-4658.6435</v>
      </c>
      <c r="K181" s="29" t="n">
        <v>-0.733438081784966</v>
      </c>
      <c r="L181" s="30" t="n">
        <v>306</v>
      </c>
      <c r="M181" s="23"/>
      <c r="N181" s="23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1.25" hidden="false" customHeight="true" outlineLevel="0" collapsed="false">
      <c r="A182" s="25" t="s">
        <v>187</v>
      </c>
      <c r="B182" s="26"/>
      <c r="C182" s="26" t="s">
        <v>78</v>
      </c>
      <c r="D182" s="27" t="n">
        <v>2773</v>
      </c>
      <c r="E182" s="27" t="n">
        <v>2765</v>
      </c>
      <c r="F182" s="39" t="n">
        <v>2588</v>
      </c>
      <c r="G182" s="39" t="n">
        <v>2540</v>
      </c>
      <c r="H182" s="39" t="n">
        <v>2460.6346</v>
      </c>
      <c r="I182" s="28" t="n">
        <v>1042.7649</v>
      </c>
      <c r="J182" s="39" t="n">
        <v>-1417.8697</v>
      </c>
      <c r="K182" s="29" t="n">
        <v>-0.576221150430056</v>
      </c>
      <c r="L182" s="30" t="n">
        <v>379</v>
      </c>
      <c r="M182" s="23"/>
      <c r="N182" s="2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1.25" hidden="false" customHeight="true" outlineLevel="0" collapsed="false">
      <c r="A183" s="25" t="s">
        <v>188</v>
      </c>
      <c r="B183" s="26"/>
      <c r="C183" s="26" t="s">
        <v>78</v>
      </c>
      <c r="D183" s="27" t="n">
        <v>3039</v>
      </c>
      <c r="E183" s="27" t="n">
        <v>3126</v>
      </c>
      <c r="F183" s="39" t="n">
        <v>3461</v>
      </c>
      <c r="G183" s="39" t="n">
        <v>3228</v>
      </c>
      <c r="H183" s="39" t="n">
        <v>2467.9615</v>
      </c>
      <c r="I183" s="28" t="n">
        <v>1220.0273</v>
      </c>
      <c r="J183" s="39" t="n">
        <v>-1247.9342</v>
      </c>
      <c r="K183" s="29" t="n">
        <v>-0.50565383617208</v>
      </c>
      <c r="L183" s="30" t="n">
        <v>362</v>
      </c>
      <c r="M183" s="23"/>
      <c r="N183" s="23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1.25" hidden="false" customHeight="true" outlineLevel="0" collapsed="false">
      <c r="A184" s="25" t="s">
        <v>189</v>
      </c>
      <c r="B184" s="26"/>
      <c r="C184" s="26" t="s">
        <v>78</v>
      </c>
      <c r="D184" s="27" t="n">
        <v>5920</v>
      </c>
      <c r="E184" s="27" t="n">
        <v>5194</v>
      </c>
      <c r="F184" s="39" t="n">
        <v>5583</v>
      </c>
      <c r="G184" s="39" t="n">
        <v>4795</v>
      </c>
      <c r="H184" s="39" t="n">
        <v>7690.4231</v>
      </c>
      <c r="I184" s="28" t="n">
        <v>1956.3797</v>
      </c>
      <c r="J184" s="39" t="n">
        <v>-5734.0434</v>
      </c>
      <c r="K184" s="29" t="n">
        <v>-0.745608313800056</v>
      </c>
      <c r="L184" s="30" t="n">
        <v>280</v>
      </c>
      <c r="M184" s="23"/>
      <c r="N184" s="23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1.25" hidden="false" customHeight="true" outlineLevel="0" collapsed="false">
      <c r="A185" s="25" t="s">
        <v>190</v>
      </c>
      <c r="B185" s="26"/>
      <c r="C185" s="26" t="s">
        <v>78</v>
      </c>
      <c r="D185" s="27" t="n">
        <v>25640</v>
      </c>
      <c r="E185" s="27" t="n">
        <v>24167</v>
      </c>
      <c r="F185" s="39" t="n">
        <v>23285</v>
      </c>
      <c r="G185" s="39" t="n">
        <v>21801</v>
      </c>
      <c r="H185" s="39" t="n">
        <v>20983.5577</v>
      </c>
      <c r="I185" s="28" t="n">
        <v>4865.8362</v>
      </c>
      <c r="J185" s="39" t="n">
        <v>-16117.7215</v>
      </c>
      <c r="K185" s="29" t="n">
        <v>-0.768111953675043</v>
      </c>
      <c r="L185" s="30" t="n">
        <v>100</v>
      </c>
      <c r="M185" s="23"/>
      <c r="N185" s="23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1.25" hidden="false" customHeight="true" outlineLevel="0" collapsed="false">
      <c r="A186" s="25" t="s">
        <v>191</v>
      </c>
      <c r="B186" s="26"/>
      <c r="C186" s="26" t="s">
        <v>78</v>
      </c>
      <c r="D186" s="27" t="n">
        <v>15165</v>
      </c>
      <c r="E186" s="27" t="n">
        <v>13808</v>
      </c>
      <c r="F186" s="39" t="n">
        <v>14486</v>
      </c>
      <c r="G186" s="39" t="n">
        <v>14365</v>
      </c>
      <c r="H186" s="39" t="n">
        <v>19904.0384</v>
      </c>
      <c r="I186" s="28" t="n">
        <v>4962.4535</v>
      </c>
      <c r="J186" s="39" t="n">
        <v>-14941.5849</v>
      </c>
      <c r="K186" s="29" t="n">
        <v>-0.750681072841982</v>
      </c>
      <c r="L186" s="30" t="n">
        <v>96</v>
      </c>
      <c r="M186" s="23"/>
      <c r="N186" s="23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1.25" hidden="false" customHeight="true" outlineLevel="0" collapsed="false">
      <c r="A187" s="25" t="s">
        <v>192</v>
      </c>
      <c r="B187" s="26"/>
      <c r="C187" s="26" t="s">
        <v>78</v>
      </c>
      <c r="D187" s="27" t="n">
        <v>10039</v>
      </c>
      <c r="E187" s="27" t="n">
        <v>10119</v>
      </c>
      <c r="F187" s="39" t="n">
        <v>9644</v>
      </c>
      <c r="G187" s="39" t="n">
        <v>8943</v>
      </c>
      <c r="H187" s="39" t="n">
        <v>5051.1731</v>
      </c>
      <c r="I187" s="28" t="n">
        <v>2262.358</v>
      </c>
      <c r="J187" s="39" t="n">
        <v>-2788.8151</v>
      </c>
      <c r="K187" s="29" t="n">
        <v>-0.552112359800142</v>
      </c>
      <c r="L187" s="30" t="n">
        <v>242</v>
      </c>
      <c r="M187" s="23"/>
      <c r="N187" s="23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1.25" hidden="false" customHeight="true" outlineLevel="0" collapsed="false">
      <c r="A188" s="25" t="s">
        <v>193</v>
      </c>
      <c r="B188" s="26"/>
      <c r="C188" s="26" t="s">
        <v>78</v>
      </c>
      <c r="D188" s="27" t="n">
        <v>11294</v>
      </c>
      <c r="E188" s="27" t="n">
        <v>12480</v>
      </c>
      <c r="F188" s="39" t="n">
        <v>11465</v>
      </c>
      <c r="G188" s="39" t="n">
        <v>10167</v>
      </c>
      <c r="H188" s="39" t="n">
        <v>6127.1347</v>
      </c>
      <c r="I188" s="28" t="n">
        <v>2366.1393</v>
      </c>
      <c r="J188" s="39" t="n">
        <v>-3760.9954</v>
      </c>
      <c r="K188" s="29" t="n">
        <v>-0.61382613311896</v>
      </c>
      <c r="L188" s="30" t="n">
        <v>234</v>
      </c>
      <c r="M188" s="23"/>
      <c r="N188" s="23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1.25" hidden="false" customHeight="true" outlineLevel="0" collapsed="false">
      <c r="A189" s="25" t="s">
        <v>194</v>
      </c>
      <c r="B189" s="26"/>
      <c r="C189" s="26" t="s">
        <v>78</v>
      </c>
      <c r="D189" s="27" t="n">
        <v>14285</v>
      </c>
      <c r="E189" s="27" t="n">
        <v>13814</v>
      </c>
      <c r="F189" s="39" t="n">
        <v>15648</v>
      </c>
      <c r="G189" s="39" t="n">
        <v>12912</v>
      </c>
      <c r="H189" s="39" t="n">
        <v>14827.6154</v>
      </c>
      <c r="I189" s="28" t="n">
        <v>4271.4918</v>
      </c>
      <c r="J189" s="39" t="n">
        <v>-10556.1236</v>
      </c>
      <c r="K189" s="29" t="n">
        <v>-0.711923213222809</v>
      </c>
      <c r="L189" s="30" t="n">
        <v>121</v>
      </c>
      <c r="M189" s="23"/>
      <c r="N189" s="2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1.25" hidden="false" customHeight="true" outlineLevel="0" collapsed="false">
      <c r="A190" s="25" t="s">
        <v>195</v>
      </c>
      <c r="B190" s="26"/>
      <c r="C190" s="26" t="s">
        <v>78</v>
      </c>
      <c r="D190" s="27" t="n">
        <v>7382</v>
      </c>
      <c r="E190" s="27" t="n">
        <v>7043</v>
      </c>
      <c r="F190" s="39" t="n">
        <v>5547</v>
      </c>
      <c r="G190" s="39" t="n">
        <v>5594</v>
      </c>
      <c r="H190" s="39" t="n">
        <v>5720.4231</v>
      </c>
      <c r="I190" s="28" t="n">
        <v>2156.3224</v>
      </c>
      <c r="J190" s="39" t="n">
        <v>-3564.1007</v>
      </c>
      <c r="K190" s="29" t="n">
        <v>-0.62304844199374</v>
      </c>
      <c r="L190" s="30" t="n">
        <v>256</v>
      </c>
      <c r="M190" s="23"/>
      <c r="N190" s="2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1.25" hidden="false" customHeight="true" outlineLevel="0" collapsed="false">
      <c r="A191" s="25" t="s">
        <v>196</v>
      </c>
      <c r="B191" s="26"/>
      <c r="C191" s="26" t="s">
        <v>78</v>
      </c>
      <c r="D191" s="27" t="n">
        <v>27639</v>
      </c>
      <c r="E191" s="27" t="n">
        <v>27784</v>
      </c>
      <c r="F191" s="39" t="n">
        <v>29498</v>
      </c>
      <c r="G191" s="39" t="n">
        <v>27320</v>
      </c>
      <c r="H191" s="39" t="n">
        <v>21215.75</v>
      </c>
      <c r="I191" s="28" t="n">
        <v>7389.7405</v>
      </c>
      <c r="J191" s="39" t="n">
        <v>-13826.0095</v>
      </c>
      <c r="K191" s="29" t="n">
        <v>-0.651686105841179</v>
      </c>
      <c r="L191" s="30" t="n">
        <v>52</v>
      </c>
      <c r="M191" s="23"/>
      <c r="N191" s="2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1.25" hidden="false" customHeight="true" outlineLevel="0" collapsed="false">
      <c r="A192" s="25" t="s">
        <v>197</v>
      </c>
      <c r="B192" s="26"/>
      <c r="C192" s="26" t="s">
        <v>78</v>
      </c>
      <c r="D192" s="27" t="n">
        <v>11249</v>
      </c>
      <c r="E192" s="27" t="n">
        <v>9560</v>
      </c>
      <c r="F192" s="39" t="n">
        <v>8243</v>
      </c>
      <c r="G192" s="39" t="n">
        <v>9386</v>
      </c>
      <c r="H192" s="39" t="n">
        <v>11631.2884</v>
      </c>
      <c r="I192" s="28" t="n">
        <v>3240.9999</v>
      </c>
      <c r="J192" s="39" t="n">
        <v>-8390.2885</v>
      </c>
      <c r="K192" s="29" t="n">
        <v>-0.721355039223342</v>
      </c>
      <c r="L192" s="30" t="n">
        <v>179</v>
      </c>
      <c r="M192" s="23"/>
      <c r="N192" s="2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1.25" hidden="false" customHeight="true" outlineLevel="0" collapsed="false">
      <c r="A193" s="41" t="s">
        <v>198</v>
      </c>
      <c r="B193" s="26"/>
      <c r="C193" s="26" t="s">
        <v>78</v>
      </c>
      <c r="D193" s="27" t="n">
        <v>4290</v>
      </c>
      <c r="E193" s="27" t="n">
        <v>4119</v>
      </c>
      <c r="F193" s="39" t="n">
        <v>4594</v>
      </c>
      <c r="G193" s="39" t="n">
        <v>4492</v>
      </c>
      <c r="H193" s="39" t="n">
        <v>4423.6539</v>
      </c>
      <c r="I193" s="28" t="n">
        <v>1566.7978</v>
      </c>
      <c r="J193" s="39" t="n">
        <v>-2856.8561</v>
      </c>
      <c r="K193" s="29" t="n">
        <v>-0.645813656443602</v>
      </c>
      <c r="L193" s="30" t="n">
        <v>321</v>
      </c>
      <c r="M193" s="23"/>
      <c r="N193" s="2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1.25" hidden="false" customHeight="true" outlineLevel="0" collapsed="false">
      <c r="A194" s="25" t="s">
        <v>199</v>
      </c>
      <c r="B194" s="26"/>
      <c r="C194" s="26" t="s">
        <v>78</v>
      </c>
      <c r="D194" s="27" t="n">
        <v>1282</v>
      </c>
      <c r="E194" s="27" t="n">
        <v>1254</v>
      </c>
      <c r="F194" s="39" t="n">
        <v>1039</v>
      </c>
      <c r="G194" s="39" t="n">
        <v>843</v>
      </c>
      <c r="H194" s="39" t="n">
        <v>1055.4423</v>
      </c>
      <c r="I194" s="28" t="n">
        <v>505.7352</v>
      </c>
      <c r="J194" s="39" t="n">
        <v>-549.7071</v>
      </c>
      <c r="K194" s="29" t="n">
        <v>-0.520831029796702</v>
      </c>
      <c r="L194" s="30" t="n">
        <v>413</v>
      </c>
      <c r="M194" s="23"/>
      <c r="N194" s="2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1.25" hidden="false" customHeight="true" outlineLevel="0" collapsed="false">
      <c r="A195" s="25" t="s">
        <v>200</v>
      </c>
      <c r="B195" s="26"/>
      <c r="C195" s="26" t="s">
        <v>78</v>
      </c>
      <c r="D195" s="27" t="n">
        <v>9902</v>
      </c>
      <c r="E195" s="27" t="n">
        <v>8999</v>
      </c>
      <c r="F195" s="39" t="n">
        <v>10231</v>
      </c>
      <c r="G195" s="39" t="n">
        <v>10364</v>
      </c>
      <c r="H195" s="39" t="n">
        <v>10220.8461</v>
      </c>
      <c r="I195" s="28" t="n">
        <v>3249.3794</v>
      </c>
      <c r="J195" s="39" t="n">
        <v>-6971.4667</v>
      </c>
      <c r="K195" s="29" t="n">
        <v>-0.682083130084505</v>
      </c>
      <c r="L195" s="30" t="n">
        <v>176</v>
      </c>
      <c r="M195" s="23"/>
      <c r="N195" s="2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1.25" hidden="false" customHeight="true" outlineLevel="0" collapsed="false">
      <c r="A196" s="25" t="s">
        <v>201</v>
      </c>
      <c r="B196" s="26"/>
      <c r="C196" s="26" t="s">
        <v>78</v>
      </c>
      <c r="D196" s="27" t="n">
        <v>6055</v>
      </c>
      <c r="E196" s="27" t="n">
        <v>5686</v>
      </c>
      <c r="F196" s="39" t="n">
        <v>4803</v>
      </c>
      <c r="G196" s="39" t="n">
        <v>4085</v>
      </c>
      <c r="H196" s="39" t="n">
        <v>4614.9808</v>
      </c>
      <c r="I196" s="28" t="n">
        <v>2188.3691</v>
      </c>
      <c r="J196" s="39" t="n">
        <v>-2426.6117</v>
      </c>
      <c r="K196" s="29" t="n">
        <v>-0.525811873366841</v>
      </c>
      <c r="L196" s="30" t="n">
        <v>253</v>
      </c>
      <c r="M196" s="23"/>
      <c r="N196" s="2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1.25" hidden="false" customHeight="true" outlineLevel="0" collapsed="false">
      <c r="A197" s="25" t="s">
        <v>202</v>
      </c>
      <c r="B197" s="26"/>
      <c r="C197" s="26" t="s">
        <v>78</v>
      </c>
      <c r="D197" s="27" t="n">
        <v>4697</v>
      </c>
      <c r="E197" s="27" t="n">
        <v>4706</v>
      </c>
      <c r="F197" s="39" t="n">
        <v>5387</v>
      </c>
      <c r="G197" s="39" t="n">
        <v>4739</v>
      </c>
      <c r="H197" s="39" t="n">
        <v>3516.3461</v>
      </c>
      <c r="I197" s="28" t="n">
        <v>1658.2649</v>
      </c>
      <c r="J197" s="39" t="n">
        <v>-1858.0812</v>
      </c>
      <c r="K197" s="29" t="n">
        <v>-0.528412490454225</v>
      </c>
      <c r="L197" s="30" t="n">
        <v>313</v>
      </c>
      <c r="M197" s="23"/>
      <c r="N197" s="2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1.25" hidden="false" customHeight="true" outlineLevel="0" collapsed="false">
      <c r="A198" s="25" t="s">
        <v>203</v>
      </c>
      <c r="B198" s="26" t="n">
        <v>29</v>
      </c>
      <c r="C198" s="26" t="s">
        <v>78</v>
      </c>
      <c r="D198" s="27" t="n">
        <v>8226</v>
      </c>
      <c r="E198" s="27" t="n">
        <v>6504</v>
      </c>
      <c r="F198" s="39" t="n">
        <v>5972</v>
      </c>
      <c r="G198" s="39" t="n">
        <v>5748</v>
      </c>
      <c r="H198" s="39" t="n">
        <v>5401.8846</v>
      </c>
      <c r="I198" s="28" t="n">
        <v>1963.1034</v>
      </c>
      <c r="J198" s="39" t="n">
        <v>-3438.7812</v>
      </c>
      <c r="K198" s="29" t="n">
        <v>-0.636589163715197</v>
      </c>
      <c r="L198" s="30" t="n">
        <v>279</v>
      </c>
      <c r="M198" s="23"/>
      <c r="N198" s="2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1.25" hidden="false" customHeight="true" outlineLevel="0" collapsed="false">
      <c r="A199" s="25" t="s">
        <v>204</v>
      </c>
      <c r="B199" s="26"/>
      <c r="C199" s="26" t="s">
        <v>78</v>
      </c>
      <c r="D199" s="27" t="n">
        <v>7853</v>
      </c>
      <c r="E199" s="27" t="n">
        <v>7192</v>
      </c>
      <c r="F199" s="39" t="n">
        <v>7008</v>
      </c>
      <c r="G199" s="39" t="n">
        <v>6555</v>
      </c>
      <c r="H199" s="39" t="n">
        <v>5486.423</v>
      </c>
      <c r="I199" s="28" t="n">
        <v>2791.7731</v>
      </c>
      <c r="J199" s="39" t="n">
        <v>-2694.6499</v>
      </c>
      <c r="K199" s="29" t="n">
        <v>-0.491148768514568</v>
      </c>
      <c r="L199" s="30" t="n">
        <v>198</v>
      </c>
      <c r="M199" s="23"/>
      <c r="N199" s="2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1.25" hidden="false" customHeight="true" outlineLevel="0" collapsed="false">
      <c r="A200" s="25" t="s">
        <v>205</v>
      </c>
      <c r="B200" s="26"/>
      <c r="C200" s="26" t="s">
        <v>78</v>
      </c>
      <c r="D200" s="27" t="n">
        <v>12210</v>
      </c>
      <c r="E200" s="27" t="n">
        <v>10122</v>
      </c>
      <c r="F200" s="39" t="n">
        <v>11558</v>
      </c>
      <c r="G200" s="39" t="n">
        <v>10554</v>
      </c>
      <c r="H200" s="39" t="n">
        <v>10526.7308</v>
      </c>
      <c r="I200" s="28" t="n">
        <v>3706.3116</v>
      </c>
      <c r="J200" s="39" t="n">
        <v>-6820.4192</v>
      </c>
      <c r="K200" s="29" t="n">
        <v>-0.647914279331623</v>
      </c>
      <c r="L200" s="30" t="n">
        <v>149</v>
      </c>
      <c r="M200" s="23"/>
      <c r="N200" s="2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1.25" hidden="false" customHeight="true" outlineLevel="0" collapsed="false">
      <c r="A201" s="25" t="s">
        <v>206</v>
      </c>
      <c r="B201" s="26"/>
      <c r="C201" s="26" t="s">
        <v>78</v>
      </c>
      <c r="D201" s="27" t="n">
        <v>4249</v>
      </c>
      <c r="E201" s="27" t="n">
        <v>4099</v>
      </c>
      <c r="F201" s="39" t="n">
        <v>3482</v>
      </c>
      <c r="G201" s="39" t="n">
        <v>2835</v>
      </c>
      <c r="H201" s="39" t="n">
        <v>2651.423</v>
      </c>
      <c r="I201" s="28" t="n">
        <v>1241.6857</v>
      </c>
      <c r="J201" s="39" t="n">
        <v>-1409.7373</v>
      </c>
      <c r="K201" s="29" t="n">
        <v>-0.531690831677933</v>
      </c>
      <c r="L201" s="30" t="n">
        <v>357</v>
      </c>
      <c r="M201" s="23"/>
      <c r="N201" s="2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1.25" hidden="false" customHeight="true" outlineLevel="0" collapsed="false">
      <c r="A202" s="25" t="s">
        <v>207</v>
      </c>
      <c r="B202" s="26"/>
      <c r="C202" s="26" t="s">
        <v>78</v>
      </c>
      <c r="D202" s="27" t="n">
        <v>5241</v>
      </c>
      <c r="E202" s="27" t="n">
        <v>5032</v>
      </c>
      <c r="F202" s="39" t="n">
        <v>4770</v>
      </c>
      <c r="G202" s="39" t="n">
        <v>4656</v>
      </c>
      <c r="H202" s="39" t="n">
        <v>5551</v>
      </c>
      <c r="I202" s="28" t="n">
        <v>1400.9645</v>
      </c>
      <c r="J202" s="39" t="n">
        <v>-4150.0355</v>
      </c>
      <c r="K202" s="29" t="n">
        <v>-0.74761943793911</v>
      </c>
      <c r="L202" s="30" t="n">
        <v>334</v>
      </c>
      <c r="M202" s="23"/>
      <c r="N202" s="2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1.25" hidden="false" customHeight="true" outlineLevel="0" collapsed="false">
      <c r="A203" s="25" t="s">
        <v>208</v>
      </c>
      <c r="B203" s="26"/>
      <c r="C203" s="26" t="s">
        <v>78</v>
      </c>
      <c r="D203" s="27" t="n">
        <v>22586</v>
      </c>
      <c r="E203" s="27" t="n">
        <v>22197</v>
      </c>
      <c r="F203" s="39" t="n">
        <v>22803</v>
      </c>
      <c r="G203" s="39" t="n">
        <v>21559</v>
      </c>
      <c r="H203" s="39" t="n">
        <v>21949.2307</v>
      </c>
      <c r="I203" s="28" t="n">
        <v>5875.6177</v>
      </c>
      <c r="J203" s="39" t="n">
        <v>-16073.613</v>
      </c>
      <c r="K203" s="29" t="n">
        <v>-0.732308718227651</v>
      </c>
      <c r="L203" s="30" t="n">
        <v>74</v>
      </c>
      <c r="M203" s="23"/>
      <c r="N203" s="2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1.25" hidden="false" customHeight="true" outlineLevel="0" collapsed="false">
      <c r="A204" s="25" t="s">
        <v>209</v>
      </c>
      <c r="B204" s="26"/>
      <c r="C204" s="26" t="s">
        <v>78</v>
      </c>
      <c r="D204" s="27" t="n">
        <v>3751</v>
      </c>
      <c r="E204" s="27" t="n">
        <v>3597</v>
      </c>
      <c r="F204" s="39" t="n">
        <v>3548</v>
      </c>
      <c r="G204" s="39" t="n">
        <v>3712</v>
      </c>
      <c r="H204" s="39" t="n">
        <v>3757.0962</v>
      </c>
      <c r="I204" s="28" t="n">
        <v>1265.0218</v>
      </c>
      <c r="J204" s="39" t="n">
        <v>-2492.0744</v>
      </c>
      <c r="K204" s="29" t="n">
        <v>-0.66329800125959</v>
      </c>
      <c r="L204" s="30" t="n">
        <v>355</v>
      </c>
      <c r="M204" s="23"/>
      <c r="N204" s="23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1.25" hidden="false" customHeight="true" outlineLevel="0" collapsed="false">
      <c r="A205" s="25" t="s">
        <v>210</v>
      </c>
      <c r="B205" s="26"/>
      <c r="C205" s="26" t="s">
        <v>78</v>
      </c>
      <c r="D205" s="27" t="n">
        <v>2072</v>
      </c>
      <c r="E205" s="27" t="n">
        <v>1903</v>
      </c>
      <c r="F205" s="39" t="n">
        <v>2068</v>
      </c>
      <c r="G205" s="39" t="n">
        <v>1793</v>
      </c>
      <c r="H205" s="39" t="n">
        <v>1702.1347</v>
      </c>
      <c r="I205" s="28" t="n">
        <v>587.295</v>
      </c>
      <c r="J205" s="39" t="n">
        <v>-1114.8397</v>
      </c>
      <c r="K205" s="29" t="n">
        <v>-0.654965614648476</v>
      </c>
      <c r="L205" s="30" t="n">
        <v>411</v>
      </c>
      <c r="M205" s="23"/>
      <c r="N205" s="2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1.25" hidden="false" customHeight="true" outlineLevel="0" collapsed="false">
      <c r="A206" s="25" t="s">
        <v>211</v>
      </c>
      <c r="B206" s="26"/>
      <c r="C206" s="26" t="s">
        <v>78</v>
      </c>
      <c r="D206" s="27" t="n">
        <v>6387</v>
      </c>
      <c r="E206" s="27" t="n">
        <v>6844</v>
      </c>
      <c r="F206" s="39" t="n">
        <v>8295</v>
      </c>
      <c r="G206" s="39" t="n">
        <v>8010</v>
      </c>
      <c r="H206" s="39" t="n">
        <v>6941.2307</v>
      </c>
      <c r="I206" s="28" t="n">
        <v>2354.907</v>
      </c>
      <c r="J206" s="39" t="n">
        <v>-4586.3237</v>
      </c>
      <c r="K206" s="29" t="n">
        <v>-0.660736387856983</v>
      </c>
      <c r="L206" s="30" t="n">
        <v>235</v>
      </c>
      <c r="M206" s="23"/>
      <c r="N206" s="2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1.25" hidden="false" customHeight="true" outlineLevel="0" collapsed="false">
      <c r="A207" s="25" t="s">
        <v>212</v>
      </c>
      <c r="B207" s="26" t="n">
        <v>30</v>
      </c>
      <c r="C207" s="26" t="s">
        <v>78</v>
      </c>
      <c r="D207" s="27" t="n">
        <v>5902</v>
      </c>
      <c r="E207" s="27" t="n">
        <v>2206</v>
      </c>
      <c r="F207" s="39" t="n">
        <v>3027</v>
      </c>
      <c r="G207" s="39" t="n">
        <v>3211</v>
      </c>
      <c r="H207" s="39" t="n">
        <v>3926.75</v>
      </c>
      <c r="I207" s="28" t="n">
        <v>1810.3715</v>
      </c>
      <c r="J207" s="39" t="n">
        <v>-2116.3785</v>
      </c>
      <c r="K207" s="29" t="n">
        <v>-0.538964410772267</v>
      </c>
      <c r="L207" s="30" t="n">
        <v>298</v>
      </c>
      <c r="M207" s="23"/>
      <c r="N207" s="23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1.25" hidden="false" customHeight="true" outlineLevel="0" collapsed="false">
      <c r="A208" s="25" t="s">
        <v>213</v>
      </c>
      <c r="B208" s="26"/>
      <c r="C208" s="26" t="s">
        <v>78</v>
      </c>
      <c r="D208" s="27" t="n">
        <v>3520</v>
      </c>
      <c r="E208" s="27" t="n">
        <v>3204</v>
      </c>
      <c r="F208" s="39" t="n">
        <v>3296</v>
      </c>
      <c r="G208" s="39" t="n">
        <v>3132</v>
      </c>
      <c r="H208" s="39" t="n">
        <v>2360.5577</v>
      </c>
      <c r="I208" s="28" t="n">
        <v>1211.008</v>
      </c>
      <c r="J208" s="39" t="n">
        <v>-1149.5497</v>
      </c>
      <c r="K208" s="29" t="n">
        <v>-0.486982249999651</v>
      </c>
      <c r="L208" s="30" t="n">
        <v>363</v>
      </c>
      <c r="M208" s="23"/>
      <c r="N208" s="2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1.25" hidden="false" customHeight="true" outlineLevel="0" collapsed="false">
      <c r="A209" s="25" t="s">
        <v>214</v>
      </c>
      <c r="B209" s="26" t="n">
        <v>31</v>
      </c>
      <c r="C209" s="26" t="s">
        <v>78</v>
      </c>
      <c r="D209" s="27" t="n">
        <v>5240</v>
      </c>
      <c r="E209" s="27" t="n">
        <v>4944</v>
      </c>
      <c r="F209" s="39" t="n">
        <v>2690</v>
      </c>
      <c r="G209" s="39" t="n">
        <v>4281</v>
      </c>
      <c r="H209" s="39" t="n">
        <v>4818.5384</v>
      </c>
      <c r="I209" s="28" t="n">
        <v>1848.6995</v>
      </c>
      <c r="J209" s="39" t="n">
        <v>-2969.8389</v>
      </c>
      <c r="K209" s="29" t="n">
        <v>-0.616336044971645</v>
      </c>
      <c r="L209" s="30" t="n">
        <v>295</v>
      </c>
      <c r="M209" s="23"/>
      <c r="N209" s="23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1.25" hidden="false" customHeight="true" outlineLevel="0" collapsed="false">
      <c r="A210" s="25" t="s">
        <v>215</v>
      </c>
      <c r="B210" s="26"/>
      <c r="C210" s="26" t="s">
        <v>78</v>
      </c>
      <c r="D210" s="27" t="n">
        <v>14105</v>
      </c>
      <c r="E210" s="27" t="n">
        <v>13301</v>
      </c>
      <c r="F210" s="39" t="n">
        <v>15104</v>
      </c>
      <c r="G210" s="39" t="n">
        <v>13368</v>
      </c>
      <c r="H210" s="39" t="n">
        <v>13567.6538</v>
      </c>
      <c r="I210" s="28" t="n">
        <v>3446.724</v>
      </c>
      <c r="J210" s="39" t="n">
        <v>-10120.9298</v>
      </c>
      <c r="K210" s="29" t="n">
        <v>-0.745960204261698</v>
      </c>
      <c r="L210" s="30" t="n">
        <v>164</v>
      </c>
      <c r="M210" s="23"/>
      <c r="N210" s="2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1.25" hidden="false" customHeight="true" outlineLevel="0" collapsed="false">
      <c r="A211" s="25" t="s">
        <v>216</v>
      </c>
      <c r="B211" s="26"/>
      <c r="C211" s="26" t="s">
        <v>78</v>
      </c>
      <c r="D211" s="27" t="n">
        <v>7162</v>
      </c>
      <c r="E211" s="27" t="n">
        <v>6984</v>
      </c>
      <c r="F211" s="39" t="n">
        <v>7063</v>
      </c>
      <c r="G211" s="39" t="n">
        <v>7005</v>
      </c>
      <c r="H211" s="39" t="n">
        <v>6773.8461</v>
      </c>
      <c r="I211" s="28" t="n">
        <v>2235.2487</v>
      </c>
      <c r="J211" s="39" t="n">
        <v>-4538.5974</v>
      </c>
      <c r="K211" s="29" t="n">
        <v>-0.670017790926782</v>
      </c>
      <c r="L211" s="30" t="n">
        <v>244</v>
      </c>
      <c r="M211" s="23"/>
      <c r="N211" s="2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1.25" hidden="false" customHeight="true" outlineLevel="0" collapsed="false">
      <c r="A212" s="25" t="s">
        <v>217</v>
      </c>
      <c r="B212" s="26" t="n">
        <v>32</v>
      </c>
      <c r="C212" s="26" t="s">
        <v>78</v>
      </c>
      <c r="D212" s="27" t="n">
        <v>1777</v>
      </c>
      <c r="E212" s="27" t="n">
        <v>4078</v>
      </c>
      <c r="F212" s="39" t="n">
        <v>4590</v>
      </c>
      <c r="G212" s="39" t="n">
        <v>3694</v>
      </c>
      <c r="H212" s="39" t="n">
        <v>4240.5192</v>
      </c>
      <c r="I212" s="28" t="n">
        <v>1975.3716</v>
      </c>
      <c r="J212" s="39" t="n">
        <v>-2265.1476</v>
      </c>
      <c r="K212" s="29" t="n">
        <v>-0.534167514204393</v>
      </c>
      <c r="L212" s="30" t="n">
        <v>276</v>
      </c>
      <c r="M212" s="23"/>
      <c r="N212" s="23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1.25" hidden="false" customHeight="true" outlineLevel="0" collapsed="false">
      <c r="A213" s="25" t="s">
        <v>218</v>
      </c>
      <c r="B213" s="26"/>
      <c r="C213" s="26" t="s">
        <v>78</v>
      </c>
      <c r="D213" s="27" t="n">
        <v>6136</v>
      </c>
      <c r="E213" s="27" t="n">
        <v>6188</v>
      </c>
      <c r="F213" s="39" t="n">
        <v>6268</v>
      </c>
      <c r="G213" s="39" t="n">
        <v>6390</v>
      </c>
      <c r="H213" s="39" t="n">
        <v>6375.6923</v>
      </c>
      <c r="I213" s="28" t="n">
        <v>2134.9316</v>
      </c>
      <c r="J213" s="39" t="n">
        <v>-4240.7607</v>
      </c>
      <c r="K213" s="29" t="n">
        <v>-0.665145132552899</v>
      </c>
      <c r="L213" s="30" t="n">
        <v>261</v>
      </c>
      <c r="M213" s="23"/>
      <c r="N213" s="2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1.25" hidden="false" customHeight="true" outlineLevel="0" collapsed="false">
      <c r="A214" s="25" t="s">
        <v>219</v>
      </c>
      <c r="B214" s="26" t="n">
        <v>33</v>
      </c>
      <c r="C214" s="26" t="s">
        <v>78</v>
      </c>
      <c r="D214" s="27" t="n">
        <v>6568</v>
      </c>
      <c r="E214" s="27" t="n">
        <v>3373</v>
      </c>
      <c r="F214" s="39" t="n">
        <v>4288</v>
      </c>
      <c r="G214" s="39" t="n">
        <v>3642</v>
      </c>
      <c r="H214" s="39" t="n">
        <v>4039.7307</v>
      </c>
      <c r="I214" s="28" t="n">
        <v>2147.9781</v>
      </c>
      <c r="J214" s="39" t="n">
        <v>-1891.7526</v>
      </c>
      <c r="K214" s="29" t="n">
        <v>-0.468286809316275</v>
      </c>
      <c r="L214" s="30" t="n">
        <v>259</v>
      </c>
      <c r="M214" s="23"/>
      <c r="N214" s="2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1.25" hidden="false" customHeight="true" outlineLevel="0" collapsed="false">
      <c r="A215" s="25" t="s">
        <v>220</v>
      </c>
      <c r="B215" s="26"/>
      <c r="C215" s="26" t="s">
        <v>78</v>
      </c>
      <c r="D215" s="27" t="n">
        <v>11984</v>
      </c>
      <c r="E215" s="27" t="n">
        <v>11562</v>
      </c>
      <c r="F215" s="39" t="n">
        <v>12146</v>
      </c>
      <c r="G215" s="39" t="n">
        <v>11595</v>
      </c>
      <c r="H215" s="39" t="n">
        <v>11508.2885</v>
      </c>
      <c r="I215" s="28" t="n">
        <v>4841.7976</v>
      </c>
      <c r="J215" s="39" t="n">
        <v>-6666.4909</v>
      </c>
      <c r="K215" s="29" t="n">
        <v>-0.579277353013873</v>
      </c>
      <c r="L215" s="30" t="n">
        <v>101</v>
      </c>
      <c r="M215" s="23"/>
      <c r="N215" s="2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1.25" hidden="false" customHeight="true" outlineLevel="0" collapsed="false">
      <c r="A216" s="25" t="s">
        <v>221</v>
      </c>
      <c r="B216" s="26"/>
      <c r="C216" s="26" t="s">
        <v>78</v>
      </c>
      <c r="D216" s="27" t="n">
        <v>3669</v>
      </c>
      <c r="E216" s="27" t="n">
        <v>3529</v>
      </c>
      <c r="F216" s="39" t="n">
        <v>3486</v>
      </c>
      <c r="G216" s="39" t="n">
        <v>3303</v>
      </c>
      <c r="H216" s="39" t="n">
        <v>3188.4808</v>
      </c>
      <c r="I216" s="28" t="n">
        <v>1227.1692</v>
      </c>
      <c r="J216" s="39" t="n">
        <v>-1961.3116</v>
      </c>
      <c r="K216" s="29" t="n">
        <v>-0.615124168224566</v>
      </c>
      <c r="L216" s="30" t="n">
        <v>361</v>
      </c>
      <c r="M216" s="23"/>
      <c r="N216" s="2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1.25" hidden="false" customHeight="true" outlineLevel="0" collapsed="false">
      <c r="A217" s="25" t="s">
        <v>222</v>
      </c>
      <c r="B217" s="26"/>
      <c r="C217" s="26" t="s">
        <v>78</v>
      </c>
      <c r="D217" s="27" t="n">
        <v>6299</v>
      </c>
      <c r="E217" s="27" t="n">
        <v>5391</v>
      </c>
      <c r="F217" s="39" t="n">
        <v>5289</v>
      </c>
      <c r="G217" s="39" t="n">
        <v>5023</v>
      </c>
      <c r="H217" s="39" t="n">
        <v>5095.6154</v>
      </c>
      <c r="I217" s="28" t="n">
        <v>1665.9154</v>
      </c>
      <c r="J217" s="39" t="n">
        <v>-3429.7</v>
      </c>
      <c r="K217" s="29" t="n">
        <v>-0.673068850525886</v>
      </c>
      <c r="L217" s="30" t="n">
        <v>309</v>
      </c>
      <c r="M217" s="23"/>
      <c r="N217" s="2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1.25" hidden="false" customHeight="true" outlineLevel="0" collapsed="false">
      <c r="A218" s="25" t="s">
        <v>223</v>
      </c>
      <c r="B218" s="26"/>
      <c r="C218" s="26" t="s">
        <v>78</v>
      </c>
      <c r="D218" s="27" t="n">
        <v>6267</v>
      </c>
      <c r="E218" s="27" t="n">
        <v>5869</v>
      </c>
      <c r="F218" s="39" t="n">
        <v>5750</v>
      </c>
      <c r="G218" s="39" t="n">
        <v>5574</v>
      </c>
      <c r="H218" s="39" t="n">
        <v>4759.6731</v>
      </c>
      <c r="I218" s="28" t="n">
        <v>2037.9643</v>
      </c>
      <c r="J218" s="39" t="n">
        <v>-2721.7088</v>
      </c>
      <c r="K218" s="29" t="n">
        <v>-0.571826834073962</v>
      </c>
      <c r="L218" s="30" t="n">
        <v>267</v>
      </c>
      <c r="M218" s="23"/>
      <c r="N218" s="23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1.25" hidden="false" customHeight="true" outlineLevel="0" collapsed="false">
      <c r="A219" s="25" t="s">
        <v>224</v>
      </c>
      <c r="B219" s="26"/>
      <c r="C219" s="26" t="s">
        <v>78</v>
      </c>
      <c r="D219" s="27" t="n">
        <v>4488</v>
      </c>
      <c r="E219" s="27" t="n">
        <v>4318</v>
      </c>
      <c r="F219" s="39" t="n">
        <v>4701</v>
      </c>
      <c r="G219" s="39" t="n">
        <v>4028</v>
      </c>
      <c r="H219" s="39" t="n">
        <v>3092.8077</v>
      </c>
      <c r="I219" s="28" t="n">
        <v>1321.4345</v>
      </c>
      <c r="J219" s="39" t="n">
        <v>-1771.3732</v>
      </c>
      <c r="K219" s="29" t="n">
        <v>-0.572739520792062</v>
      </c>
      <c r="L219" s="30" t="n">
        <v>343</v>
      </c>
      <c r="M219" s="23"/>
      <c r="N219" s="2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1.25" hidden="false" customHeight="true" outlineLevel="0" collapsed="false">
      <c r="A220" s="25" t="s">
        <v>225</v>
      </c>
      <c r="B220" s="26" t="n">
        <v>34</v>
      </c>
      <c r="C220" s="26" t="s">
        <v>78</v>
      </c>
      <c r="D220" s="27" t="n">
        <v>6748</v>
      </c>
      <c r="E220" s="27" t="n">
        <v>5547</v>
      </c>
      <c r="F220" s="39" t="n">
        <v>3157</v>
      </c>
      <c r="G220" s="39" t="n">
        <v>4977</v>
      </c>
      <c r="H220" s="39" t="n">
        <v>5576.3654</v>
      </c>
      <c r="I220" s="28" t="n">
        <v>2720.1914</v>
      </c>
      <c r="J220" s="39" t="n">
        <v>-2856.174</v>
      </c>
      <c r="K220" s="29" t="n">
        <v>-0.51219276269091</v>
      </c>
      <c r="L220" s="30" t="n">
        <v>207</v>
      </c>
      <c r="M220" s="23"/>
      <c r="N220" s="2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1.25" hidden="false" customHeight="true" outlineLevel="0" collapsed="false">
      <c r="A221" s="25" t="s">
        <v>226</v>
      </c>
      <c r="B221" s="26"/>
      <c r="C221" s="26" t="s">
        <v>78</v>
      </c>
      <c r="D221" s="27" t="n">
        <v>7252</v>
      </c>
      <c r="E221" s="27" t="n">
        <v>6713</v>
      </c>
      <c r="F221" s="39" t="n">
        <v>5744</v>
      </c>
      <c r="G221" s="39" t="n">
        <v>6500</v>
      </c>
      <c r="H221" s="39" t="n">
        <v>7294.7692</v>
      </c>
      <c r="I221" s="28" t="n">
        <v>2207.765</v>
      </c>
      <c r="J221" s="39" t="n">
        <v>-5087.0042</v>
      </c>
      <c r="K221" s="29" t="n">
        <v>-0.697349574815883</v>
      </c>
      <c r="L221" s="30" t="n">
        <v>248</v>
      </c>
      <c r="M221" s="23"/>
      <c r="N221" s="2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1.25" hidden="false" customHeight="true" outlineLevel="0" collapsed="false">
      <c r="A222" s="25" t="s">
        <v>227</v>
      </c>
      <c r="B222" s="26"/>
      <c r="C222" s="26" t="s">
        <v>78</v>
      </c>
      <c r="D222" s="27" t="n">
        <v>19583</v>
      </c>
      <c r="E222" s="27" t="n">
        <v>19318</v>
      </c>
      <c r="F222" s="39" t="n">
        <v>20225</v>
      </c>
      <c r="G222" s="39" t="n">
        <v>20086</v>
      </c>
      <c r="H222" s="39" t="n">
        <v>19198.4231</v>
      </c>
      <c r="I222" s="28" t="n">
        <v>5698.0411</v>
      </c>
      <c r="J222" s="39" t="n">
        <v>-13500.382</v>
      </c>
      <c r="K222" s="29" t="n">
        <v>-0.703202650013479</v>
      </c>
      <c r="L222" s="30" t="n">
        <v>78</v>
      </c>
      <c r="M222" s="23"/>
      <c r="N222" s="2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1.25" hidden="false" customHeight="true" outlineLevel="0" collapsed="false">
      <c r="A223" s="25" t="s">
        <v>228</v>
      </c>
      <c r="B223" s="26" t="n">
        <v>35</v>
      </c>
      <c r="C223" s="26" t="s">
        <v>78</v>
      </c>
      <c r="D223" s="27" t="n">
        <v>967</v>
      </c>
      <c r="E223" s="27" t="n">
        <v>3205</v>
      </c>
      <c r="F223" s="39" t="n">
        <v>2681</v>
      </c>
      <c r="G223" s="39" t="n">
        <v>2087</v>
      </c>
      <c r="H223" s="39" t="n">
        <v>2389.7116</v>
      </c>
      <c r="I223" s="28" t="n">
        <v>1130.1913</v>
      </c>
      <c r="J223" s="39" t="n">
        <v>-1259.5203</v>
      </c>
      <c r="K223" s="29" t="n">
        <v>-0.527059541410771</v>
      </c>
      <c r="L223" s="30" t="n">
        <v>370</v>
      </c>
      <c r="M223" s="23"/>
      <c r="N223" s="23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1.25" hidden="false" customHeight="true" outlineLevel="0" collapsed="false">
      <c r="A224" s="25" t="s">
        <v>229</v>
      </c>
      <c r="B224" s="26"/>
      <c r="C224" s="26" t="s">
        <v>78</v>
      </c>
      <c r="D224" s="27" t="n">
        <v>3718</v>
      </c>
      <c r="E224" s="27" t="n">
        <v>3563</v>
      </c>
      <c r="F224" s="39" t="n">
        <v>3618</v>
      </c>
      <c r="G224" s="39" t="n">
        <v>3406</v>
      </c>
      <c r="H224" s="39" t="n">
        <v>3204.3654</v>
      </c>
      <c r="I224" s="28" t="n">
        <v>1194.7814</v>
      </c>
      <c r="J224" s="39" t="n">
        <v>-2009.584</v>
      </c>
      <c r="K224" s="29" t="n">
        <v>-0.627139464182206</v>
      </c>
      <c r="L224" s="30" t="n">
        <v>366</v>
      </c>
      <c r="M224" s="23"/>
      <c r="N224" s="23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1.25" hidden="false" customHeight="true" outlineLevel="0" collapsed="false">
      <c r="A225" s="25" t="s">
        <v>230</v>
      </c>
      <c r="B225" s="26"/>
      <c r="C225" s="26" t="s">
        <v>78</v>
      </c>
      <c r="D225" s="27" t="n">
        <v>3681</v>
      </c>
      <c r="E225" s="27" t="n">
        <v>3663</v>
      </c>
      <c r="F225" s="39" t="n">
        <v>3145</v>
      </c>
      <c r="G225" s="39" t="n">
        <v>2511</v>
      </c>
      <c r="H225" s="39" t="n">
        <v>2299.8461</v>
      </c>
      <c r="I225" s="28" t="n">
        <v>1138.5601</v>
      </c>
      <c r="J225" s="39" t="n">
        <v>-1161.286</v>
      </c>
      <c r="K225" s="29" t="n">
        <v>-0.504940743643672</v>
      </c>
      <c r="L225" s="30" t="n">
        <v>369</v>
      </c>
      <c r="M225" s="23"/>
      <c r="N225" s="23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1.25" hidden="false" customHeight="true" outlineLevel="0" collapsed="false">
      <c r="A226" s="25" t="s">
        <v>231</v>
      </c>
      <c r="B226" s="26"/>
      <c r="C226" s="26" t="s">
        <v>78</v>
      </c>
      <c r="D226" s="27" t="n">
        <v>3138</v>
      </c>
      <c r="E226" s="27" t="n">
        <v>3175</v>
      </c>
      <c r="F226" s="39" t="n">
        <v>3146</v>
      </c>
      <c r="G226" s="39" t="n">
        <v>3382</v>
      </c>
      <c r="H226" s="39" t="n">
        <v>3727.8654</v>
      </c>
      <c r="I226" s="28" t="n">
        <v>862.5439</v>
      </c>
      <c r="J226" s="39" t="n">
        <v>-2865.3215</v>
      </c>
      <c r="K226" s="29" t="n">
        <v>-0.768622574194873</v>
      </c>
      <c r="L226" s="30" t="n">
        <v>396</v>
      </c>
      <c r="M226" s="23"/>
      <c r="N226" s="2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1.25" hidden="false" customHeight="true" outlineLevel="0" collapsed="false">
      <c r="A227" s="25" t="s">
        <v>232</v>
      </c>
      <c r="B227" s="26" t="n">
        <v>36</v>
      </c>
      <c r="C227" s="26" t="s">
        <v>78</v>
      </c>
      <c r="D227" s="27" t="n">
        <v>5011</v>
      </c>
      <c r="E227" s="27" t="n">
        <v>4496</v>
      </c>
      <c r="F227" s="39" t="n">
        <v>5735</v>
      </c>
      <c r="G227" s="39" t="n">
        <v>5153</v>
      </c>
      <c r="H227" s="39" t="n">
        <v>3605.0577</v>
      </c>
      <c r="I227" s="28" t="n">
        <v>1605.5465</v>
      </c>
      <c r="J227" s="39" t="n">
        <v>-1999.5112</v>
      </c>
      <c r="K227" s="29" t="n">
        <v>-0.554640554019427</v>
      </c>
      <c r="L227" s="30" t="n">
        <v>318</v>
      </c>
      <c r="M227" s="23"/>
      <c r="N227" s="2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1.25" hidden="false" customHeight="true" outlineLevel="0" collapsed="false">
      <c r="A228" s="25" t="s">
        <v>233</v>
      </c>
      <c r="B228" s="26"/>
      <c r="C228" s="26" t="s">
        <v>78</v>
      </c>
      <c r="D228" s="27" t="n">
        <v>5868</v>
      </c>
      <c r="E228" s="27" t="n">
        <v>5327</v>
      </c>
      <c r="F228" s="39" t="n">
        <v>5306</v>
      </c>
      <c r="G228" s="39" t="n">
        <v>5329</v>
      </c>
      <c r="H228" s="39" t="n">
        <v>4146.9231</v>
      </c>
      <c r="I228" s="28" t="n">
        <v>2661.8934</v>
      </c>
      <c r="J228" s="39" t="n">
        <v>-1485.0297</v>
      </c>
      <c r="K228" s="29" t="n">
        <v>-0.358103987990518</v>
      </c>
      <c r="L228" s="30" t="n">
        <v>210</v>
      </c>
      <c r="M228" s="23"/>
      <c r="N228" s="2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1.25" hidden="false" customHeight="true" outlineLevel="0" collapsed="false">
      <c r="A229" s="32" t="s">
        <v>234</v>
      </c>
      <c r="B229" s="33"/>
      <c r="C229" s="33" t="s">
        <v>78</v>
      </c>
      <c r="D229" s="34" t="n">
        <v>9691</v>
      </c>
      <c r="E229" s="34" t="n">
        <v>12521</v>
      </c>
      <c r="F229" s="34" t="n">
        <v>9945</v>
      </c>
      <c r="G229" s="34" t="n">
        <v>8199</v>
      </c>
      <c r="H229" s="34" t="n">
        <v>13023.8654</v>
      </c>
      <c r="I229" s="35" t="n">
        <v>3434.7076</v>
      </c>
      <c r="J229" s="34" t="n">
        <v>-9589.1578</v>
      </c>
      <c r="K229" s="36" t="n">
        <v>-0.736275867838745</v>
      </c>
      <c r="L229" s="37" t="n">
        <v>167</v>
      </c>
      <c r="M229" s="23"/>
      <c r="N229" s="2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1.25" hidden="false" customHeight="true" outlineLevel="0" collapsed="false">
      <c r="A230" s="10" t="s">
        <v>235</v>
      </c>
      <c r="B230" s="11"/>
      <c r="C230" s="12"/>
      <c r="D230" s="13"/>
      <c r="E230" s="13"/>
      <c r="F230" s="13"/>
      <c r="G230" s="13"/>
      <c r="H230" s="13"/>
      <c r="I230" s="13"/>
      <c r="J230" s="13"/>
      <c r="K230" s="13"/>
      <c r="L230" s="14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1.25" hidden="false" customHeight="true" outlineLevel="0" collapsed="false">
      <c r="A231" s="15" t="s">
        <v>236</v>
      </c>
      <c r="B231" s="26"/>
      <c r="C231" s="17" t="s">
        <v>237</v>
      </c>
      <c r="D231" s="18" t="n">
        <v>30185</v>
      </c>
      <c r="E231" s="18" t="n">
        <v>32170</v>
      </c>
      <c r="F231" s="42" t="n">
        <v>28252</v>
      </c>
      <c r="G231" s="42" t="n">
        <v>25688</v>
      </c>
      <c r="H231" s="42" t="n">
        <v>12273.2308</v>
      </c>
      <c r="I231" s="28" t="n">
        <v>5948.8634</v>
      </c>
      <c r="J231" s="42" t="n">
        <v>-6324.3674</v>
      </c>
      <c r="K231" s="29" t="n">
        <v>-0.515297683475487</v>
      </c>
      <c r="L231" s="30" t="n">
        <v>73</v>
      </c>
      <c r="M231" s="23"/>
      <c r="N231" s="2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1.25" hidden="false" customHeight="true" outlineLevel="0" collapsed="false">
      <c r="A232" s="25" t="s">
        <v>238</v>
      </c>
      <c r="B232" s="26"/>
      <c r="C232" s="26" t="s">
        <v>237</v>
      </c>
      <c r="D232" s="27" t="n">
        <v>15829</v>
      </c>
      <c r="E232" s="27" t="n">
        <v>16603</v>
      </c>
      <c r="F232" s="39" t="n">
        <v>15650</v>
      </c>
      <c r="G232" s="39" t="n">
        <v>16156</v>
      </c>
      <c r="H232" s="39" t="n">
        <v>12861.9808</v>
      </c>
      <c r="I232" s="28" t="n">
        <v>4017.0873</v>
      </c>
      <c r="J232" s="39" t="n">
        <v>-8844.8935</v>
      </c>
      <c r="K232" s="29" t="n">
        <v>-0.687677398803146</v>
      </c>
      <c r="L232" s="30" t="n">
        <v>130</v>
      </c>
      <c r="M232" s="23"/>
      <c r="N232" s="2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1.25" hidden="false" customHeight="true" outlineLevel="0" collapsed="false">
      <c r="A233" s="25" t="s">
        <v>239</v>
      </c>
      <c r="B233" s="26" t="n">
        <v>37</v>
      </c>
      <c r="C233" s="26" t="s">
        <v>237</v>
      </c>
      <c r="D233" s="27" t="n">
        <v>13014</v>
      </c>
      <c r="E233" s="27" t="n">
        <v>13963</v>
      </c>
      <c r="F233" s="39" t="n">
        <v>13920</v>
      </c>
      <c r="G233" s="39" t="n">
        <v>12523</v>
      </c>
      <c r="H233" s="39" t="n">
        <v>12369.7692</v>
      </c>
      <c r="I233" s="28" t="n">
        <v>5058.1283</v>
      </c>
      <c r="J233" s="39" t="n">
        <v>-7311.6409</v>
      </c>
      <c r="K233" s="29" t="n">
        <v>-0.591089516852101</v>
      </c>
      <c r="L233" s="30" t="n">
        <v>91</v>
      </c>
      <c r="M233" s="40"/>
      <c r="N233" s="2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1.25" hidden="false" customHeight="true" outlineLevel="0" collapsed="false">
      <c r="A234" s="25" t="s">
        <v>240</v>
      </c>
      <c r="B234" s="26"/>
      <c r="C234" s="26" t="s">
        <v>237</v>
      </c>
      <c r="D234" s="27" t="n">
        <v>5458</v>
      </c>
      <c r="E234" s="27" t="n">
        <v>4817</v>
      </c>
      <c r="F234" s="39" t="n">
        <v>5191</v>
      </c>
      <c r="G234" s="39" t="n">
        <v>4438</v>
      </c>
      <c r="H234" s="39" t="n">
        <v>5459.7308</v>
      </c>
      <c r="I234" s="28" t="n">
        <v>1582.4891</v>
      </c>
      <c r="J234" s="39" t="n">
        <v>-3877.2417</v>
      </c>
      <c r="K234" s="29" t="n">
        <v>-0.710152540854212</v>
      </c>
      <c r="L234" s="30" t="n">
        <v>319</v>
      </c>
      <c r="M234" s="23"/>
      <c r="N234" s="2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1.25" hidden="false" customHeight="true" outlineLevel="0" collapsed="false">
      <c r="A235" s="25" t="s">
        <v>241</v>
      </c>
      <c r="B235" s="26"/>
      <c r="C235" s="26" t="s">
        <v>237</v>
      </c>
      <c r="D235" s="27" t="n">
        <v>14497</v>
      </c>
      <c r="E235" s="27" t="n">
        <v>14600</v>
      </c>
      <c r="F235" s="39" t="n">
        <v>12893</v>
      </c>
      <c r="G235" s="39" t="n">
        <v>11584</v>
      </c>
      <c r="H235" s="39" t="n">
        <v>11426.8077</v>
      </c>
      <c r="I235" s="28" t="n">
        <v>4013.0325</v>
      </c>
      <c r="J235" s="39" t="n">
        <v>-7413.7752</v>
      </c>
      <c r="K235" s="29" t="n">
        <v>-0.648805457713269</v>
      </c>
      <c r="L235" s="30" t="n">
        <v>131</v>
      </c>
      <c r="M235" s="23"/>
      <c r="N235" s="2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1.25" hidden="false" customHeight="true" outlineLevel="0" collapsed="false">
      <c r="A236" s="25" t="s">
        <v>242</v>
      </c>
      <c r="B236" s="26"/>
      <c r="C236" s="26" t="s">
        <v>237</v>
      </c>
      <c r="D236" s="27" t="n">
        <v>15487</v>
      </c>
      <c r="E236" s="27" t="n">
        <v>14435</v>
      </c>
      <c r="F236" s="39" t="n">
        <v>14583</v>
      </c>
      <c r="G236" s="39" t="n">
        <v>13266</v>
      </c>
      <c r="H236" s="39" t="n">
        <v>11877.2115</v>
      </c>
      <c r="I236" s="28" t="n">
        <v>3758.4509</v>
      </c>
      <c r="J236" s="39" t="n">
        <v>-8118.7606</v>
      </c>
      <c r="K236" s="29" t="n">
        <v>-0.68355780310892</v>
      </c>
      <c r="L236" s="30" t="n">
        <v>143</v>
      </c>
      <c r="M236" s="23"/>
      <c r="N236" s="23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1.25" hidden="false" customHeight="true" outlineLevel="0" collapsed="false">
      <c r="A237" s="25" t="s">
        <v>243</v>
      </c>
      <c r="B237" s="26"/>
      <c r="C237" s="26" t="s">
        <v>237</v>
      </c>
      <c r="D237" s="27" t="n">
        <v>19593</v>
      </c>
      <c r="E237" s="27" t="n">
        <v>19733</v>
      </c>
      <c r="F237" s="39" t="n">
        <v>18846</v>
      </c>
      <c r="G237" s="39" t="n">
        <v>17222</v>
      </c>
      <c r="H237" s="39" t="n">
        <v>16679.3846</v>
      </c>
      <c r="I237" s="28" t="n">
        <v>5608.2211</v>
      </c>
      <c r="J237" s="39" t="n">
        <v>-11071.1635</v>
      </c>
      <c r="K237" s="29" t="n">
        <v>-0.66376330814987</v>
      </c>
      <c r="L237" s="30" t="n">
        <v>81</v>
      </c>
      <c r="M237" s="23"/>
      <c r="N237" s="2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1.25" hidden="false" customHeight="true" outlineLevel="0" collapsed="false">
      <c r="A238" s="25" t="s">
        <v>244</v>
      </c>
      <c r="B238" s="26"/>
      <c r="C238" s="26" t="s">
        <v>237</v>
      </c>
      <c r="D238" s="27" t="n">
        <v>7514</v>
      </c>
      <c r="E238" s="27" t="n">
        <v>7077</v>
      </c>
      <c r="F238" s="39" t="n">
        <v>7673</v>
      </c>
      <c r="G238" s="39" t="n">
        <v>5946</v>
      </c>
      <c r="H238" s="39" t="n">
        <v>8192.923</v>
      </c>
      <c r="I238" s="28" t="n">
        <v>2449.2949</v>
      </c>
      <c r="J238" s="39" t="n">
        <v>-5743.6281</v>
      </c>
      <c r="K238" s="29" t="n">
        <v>-0.701047489400303</v>
      </c>
      <c r="L238" s="30" t="n">
        <v>229</v>
      </c>
      <c r="M238" s="23"/>
      <c r="N238" s="2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1.25" hidden="false" customHeight="true" outlineLevel="0" collapsed="false">
      <c r="A239" s="25" t="s">
        <v>245</v>
      </c>
      <c r="B239" s="26"/>
      <c r="C239" s="26" t="s">
        <v>237</v>
      </c>
      <c r="D239" s="27" t="n">
        <v>13547</v>
      </c>
      <c r="E239" s="27" t="n">
        <v>13853</v>
      </c>
      <c r="F239" s="39" t="n">
        <v>13115</v>
      </c>
      <c r="G239" s="39" t="n">
        <v>12956</v>
      </c>
      <c r="H239" s="39" t="n">
        <v>11332.4807</v>
      </c>
      <c r="I239" s="28" t="n">
        <v>3596.4045</v>
      </c>
      <c r="J239" s="39" t="n">
        <v>-7736.0762</v>
      </c>
      <c r="K239" s="29" t="n">
        <v>-0.682646315912102</v>
      </c>
      <c r="L239" s="30" t="n">
        <v>152</v>
      </c>
      <c r="M239" s="23"/>
      <c r="N239" s="2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1.25" hidden="false" customHeight="true" outlineLevel="0" collapsed="false">
      <c r="A240" s="25" t="s">
        <v>246</v>
      </c>
      <c r="B240" s="26"/>
      <c r="C240" s="26" t="s">
        <v>237</v>
      </c>
      <c r="D240" s="27" t="n">
        <v>9482</v>
      </c>
      <c r="E240" s="27" t="n">
        <v>9797</v>
      </c>
      <c r="F240" s="39" t="n">
        <v>9379</v>
      </c>
      <c r="G240" s="39" t="n">
        <v>9312</v>
      </c>
      <c r="H240" s="39" t="n">
        <v>7889.8461</v>
      </c>
      <c r="I240" s="28" t="n">
        <v>2643.3825</v>
      </c>
      <c r="J240" s="39" t="n">
        <v>-5246.4636</v>
      </c>
      <c r="K240" s="29" t="n">
        <v>-0.664963997206485</v>
      </c>
      <c r="L240" s="30" t="n">
        <v>212</v>
      </c>
      <c r="M240" s="23"/>
      <c r="N240" s="2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1.25" hidden="false" customHeight="true" outlineLevel="0" collapsed="false">
      <c r="A241" s="25" t="s">
        <v>247</v>
      </c>
      <c r="B241" s="26"/>
      <c r="C241" s="26" t="s">
        <v>237</v>
      </c>
      <c r="D241" s="27" t="n">
        <v>19311</v>
      </c>
      <c r="E241" s="27" t="n">
        <v>17940</v>
      </c>
      <c r="F241" s="39" t="n">
        <v>19660</v>
      </c>
      <c r="G241" s="39" t="n">
        <v>17929</v>
      </c>
      <c r="H241" s="39" t="n">
        <v>16509.6154</v>
      </c>
      <c r="I241" s="28" t="n">
        <v>5051.3741</v>
      </c>
      <c r="J241" s="39" t="n">
        <v>-11458.2413</v>
      </c>
      <c r="K241" s="29" t="n">
        <v>-0.694034417058558</v>
      </c>
      <c r="L241" s="30" t="n">
        <v>93</v>
      </c>
      <c r="M241" s="23"/>
      <c r="N241" s="2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1.25" hidden="false" customHeight="true" outlineLevel="0" collapsed="false">
      <c r="A242" s="25" t="s">
        <v>248</v>
      </c>
      <c r="B242" s="26"/>
      <c r="C242" s="26" t="s">
        <v>237</v>
      </c>
      <c r="D242" s="27" t="n">
        <v>34541</v>
      </c>
      <c r="E242" s="27" t="n">
        <v>32501</v>
      </c>
      <c r="F242" s="39" t="n">
        <v>31307</v>
      </c>
      <c r="G242" s="39" t="n">
        <v>29461</v>
      </c>
      <c r="H242" s="39" t="n">
        <v>29884.0769</v>
      </c>
      <c r="I242" s="28" t="n">
        <v>9802.3851</v>
      </c>
      <c r="J242" s="39" t="n">
        <v>-20081.6918</v>
      </c>
      <c r="K242" s="29" t="n">
        <v>-0.671986351366938</v>
      </c>
      <c r="L242" s="30" t="n">
        <v>31</v>
      </c>
      <c r="M242" s="23"/>
      <c r="N242" s="2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1.25" hidden="false" customHeight="true" outlineLevel="0" collapsed="false">
      <c r="A243" s="25" t="s">
        <v>249</v>
      </c>
      <c r="B243" s="26"/>
      <c r="C243" s="26" t="s">
        <v>237</v>
      </c>
      <c r="D243" s="27" t="n">
        <v>39729</v>
      </c>
      <c r="E243" s="27" t="n">
        <v>38587</v>
      </c>
      <c r="F243" s="39" t="n">
        <v>37694</v>
      </c>
      <c r="G243" s="39" t="n">
        <v>36704</v>
      </c>
      <c r="H243" s="39" t="n">
        <v>37178.577</v>
      </c>
      <c r="I243" s="28" t="n">
        <v>10555.1994</v>
      </c>
      <c r="J243" s="39" t="n">
        <v>-26623.3776</v>
      </c>
      <c r="K243" s="29" t="n">
        <v>-0.71609458317891</v>
      </c>
      <c r="L243" s="30" t="n">
        <v>27</v>
      </c>
      <c r="M243" s="23"/>
      <c r="N243" s="2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1.25" hidden="false" customHeight="true" outlineLevel="0" collapsed="false">
      <c r="A244" s="25" t="s">
        <v>250</v>
      </c>
      <c r="B244" s="26"/>
      <c r="C244" s="26" t="s">
        <v>237</v>
      </c>
      <c r="D244" s="27" t="n">
        <v>17916</v>
      </c>
      <c r="E244" s="27" t="n">
        <v>16887</v>
      </c>
      <c r="F244" s="39" t="n">
        <v>17462</v>
      </c>
      <c r="G244" s="39" t="n">
        <v>15693</v>
      </c>
      <c r="H244" s="39" t="n">
        <v>13775.3269</v>
      </c>
      <c r="I244" s="28" t="n">
        <v>5102.1912</v>
      </c>
      <c r="J244" s="39" t="n">
        <v>-8673.1357</v>
      </c>
      <c r="K244" s="29" t="n">
        <v>-0.629613784337851</v>
      </c>
      <c r="L244" s="30" t="n">
        <v>90</v>
      </c>
      <c r="M244" s="23"/>
      <c r="N244" s="2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1.25" hidden="false" customHeight="true" outlineLevel="0" collapsed="false">
      <c r="A245" s="25" t="s">
        <v>251</v>
      </c>
      <c r="B245" s="26"/>
      <c r="C245" s="26" t="s">
        <v>237</v>
      </c>
      <c r="D245" s="27" t="n">
        <v>5036</v>
      </c>
      <c r="E245" s="27" t="n">
        <v>4743</v>
      </c>
      <c r="F245" s="39" t="n">
        <v>5127</v>
      </c>
      <c r="G245" s="39" t="n">
        <v>4123</v>
      </c>
      <c r="H245" s="39" t="n">
        <v>5624</v>
      </c>
      <c r="I245" s="28" t="n">
        <v>1823.7568</v>
      </c>
      <c r="J245" s="39" t="n">
        <v>-3800.2432</v>
      </c>
      <c r="K245" s="29" t="n">
        <v>-0.675718918918919</v>
      </c>
      <c r="L245" s="30" t="n">
        <v>296</v>
      </c>
      <c r="M245" s="23"/>
      <c r="N245" s="2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1.25" hidden="false" customHeight="true" outlineLevel="0" collapsed="false">
      <c r="A246" s="25" t="s">
        <v>252</v>
      </c>
      <c r="B246" s="26"/>
      <c r="C246" s="26" t="s">
        <v>237</v>
      </c>
      <c r="D246" s="27" t="n">
        <v>16107</v>
      </c>
      <c r="E246" s="27" t="n">
        <v>16055</v>
      </c>
      <c r="F246" s="39" t="n">
        <v>15844</v>
      </c>
      <c r="G246" s="39" t="n">
        <v>15939</v>
      </c>
      <c r="H246" s="39" t="n">
        <v>12818.5</v>
      </c>
      <c r="I246" s="28" t="n">
        <v>4692.4589</v>
      </c>
      <c r="J246" s="39" t="n">
        <v>-8126.0411</v>
      </c>
      <c r="K246" s="29" t="n">
        <v>-0.633930732925069</v>
      </c>
      <c r="L246" s="30" t="n">
        <v>106</v>
      </c>
      <c r="M246" s="23"/>
      <c r="N246" s="2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1.25" hidden="false" customHeight="true" outlineLevel="0" collapsed="false">
      <c r="A247" s="25" t="s">
        <v>253</v>
      </c>
      <c r="B247" s="26"/>
      <c r="C247" s="26" t="s">
        <v>237</v>
      </c>
      <c r="D247" s="27" t="n">
        <v>59900</v>
      </c>
      <c r="E247" s="27" t="n">
        <v>58605</v>
      </c>
      <c r="F247" s="39" t="n">
        <v>57625</v>
      </c>
      <c r="G247" s="39" t="n">
        <v>57748</v>
      </c>
      <c r="H247" s="39" t="n">
        <v>54522.0577</v>
      </c>
      <c r="I247" s="28" t="n">
        <v>12194.6091</v>
      </c>
      <c r="J247" s="39" t="n">
        <v>-42327.4486</v>
      </c>
      <c r="K247" s="29" t="n">
        <v>-0.776336227676895</v>
      </c>
      <c r="L247" s="30" t="n">
        <v>22</v>
      </c>
      <c r="M247" s="23"/>
      <c r="N247" s="23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1.25" hidden="false" customHeight="true" outlineLevel="0" collapsed="false">
      <c r="A248" s="25" t="s">
        <v>254</v>
      </c>
      <c r="B248" s="26"/>
      <c r="C248" s="26" t="s">
        <v>237</v>
      </c>
      <c r="D248" s="27" t="n">
        <v>61431</v>
      </c>
      <c r="E248" s="27" t="n">
        <v>59127</v>
      </c>
      <c r="F248" s="39" t="n">
        <v>52840</v>
      </c>
      <c r="G248" s="39" t="n">
        <v>49334</v>
      </c>
      <c r="H248" s="39" t="n">
        <v>54441.5385</v>
      </c>
      <c r="I248" s="28" t="n">
        <v>13817.0193</v>
      </c>
      <c r="J248" s="39" t="n">
        <v>-40624.5192</v>
      </c>
      <c r="K248" s="29" t="n">
        <v>-0.746204466650038</v>
      </c>
      <c r="L248" s="30" t="n">
        <v>18</v>
      </c>
      <c r="M248" s="23"/>
      <c r="N248" s="2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1.25" hidden="false" customHeight="true" outlineLevel="0" collapsed="false">
      <c r="A249" s="25" t="s">
        <v>255</v>
      </c>
      <c r="B249" s="26"/>
      <c r="C249" s="26" t="s">
        <v>237</v>
      </c>
      <c r="D249" s="27" t="n">
        <v>143123</v>
      </c>
      <c r="E249" s="27" t="n">
        <v>130777</v>
      </c>
      <c r="F249" s="39" t="n">
        <v>135996</v>
      </c>
      <c r="G249" s="39" t="n">
        <v>125348</v>
      </c>
      <c r="H249" s="39" t="n">
        <v>119876.1346</v>
      </c>
      <c r="I249" s="28" t="n">
        <v>29592.1093</v>
      </c>
      <c r="J249" s="39" t="n">
        <v>-90284.0253</v>
      </c>
      <c r="K249" s="29" t="n">
        <v>-0.753144281814372</v>
      </c>
      <c r="L249" s="30" t="n">
        <v>4</v>
      </c>
      <c r="M249" s="23"/>
      <c r="N249" s="2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1.25" hidden="false" customHeight="true" outlineLevel="0" collapsed="false">
      <c r="A250" s="25" t="s">
        <v>256</v>
      </c>
      <c r="B250" s="26"/>
      <c r="C250" s="26" t="s">
        <v>237</v>
      </c>
      <c r="D250" s="27" t="n">
        <v>13951</v>
      </c>
      <c r="E250" s="27" t="n">
        <v>14015</v>
      </c>
      <c r="F250" s="39" t="n">
        <v>12936</v>
      </c>
      <c r="G250" s="39" t="n">
        <v>12216</v>
      </c>
      <c r="H250" s="39" t="n">
        <v>10713.9038</v>
      </c>
      <c r="I250" s="28" t="n">
        <v>3455.8799</v>
      </c>
      <c r="J250" s="39" t="n">
        <v>-7258.0239</v>
      </c>
      <c r="K250" s="29" t="n">
        <v>-0.677439711564332</v>
      </c>
      <c r="L250" s="30" t="n">
        <v>163</v>
      </c>
      <c r="M250" s="23"/>
      <c r="N250" s="2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1.25" hidden="false" customHeight="true" outlineLevel="0" collapsed="false">
      <c r="A251" s="25" t="s">
        <v>257</v>
      </c>
      <c r="B251" s="26" t="n">
        <v>38</v>
      </c>
      <c r="C251" s="26" t="s">
        <v>237</v>
      </c>
      <c r="D251" s="27" t="n">
        <v>3738</v>
      </c>
      <c r="E251" s="27" t="n">
        <v>3133</v>
      </c>
      <c r="F251" s="39" t="n">
        <v>3561</v>
      </c>
      <c r="G251" s="39" t="n">
        <v>1837</v>
      </c>
      <c r="H251" s="39" t="n">
        <v>2609.9807</v>
      </c>
      <c r="I251" s="28" t="n">
        <v>1197.7812</v>
      </c>
      <c r="J251" s="39" t="n">
        <v>-1412.1995</v>
      </c>
      <c r="K251" s="29" t="n">
        <v>-0.541076606428546</v>
      </c>
      <c r="L251" s="30" t="n">
        <v>365</v>
      </c>
      <c r="M251" s="23"/>
      <c r="N251" s="2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1.25" hidden="false" customHeight="true" outlineLevel="0" collapsed="false">
      <c r="A252" s="25" t="s">
        <v>258</v>
      </c>
      <c r="B252" s="26"/>
      <c r="C252" s="26" t="s">
        <v>237</v>
      </c>
      <c r="D252" s="27" t="n">
        <v>31882</v>
      </c>
      <c r="E252" s="27" t="n">
        <v>30729</v>
      </c>
      <c r="F252" s="39" t="n">
        <v>29988</v>
      </c>
      <c r="G252" s="39" t="n">
        <v>28847</v>
      </c>
      <c r="H252" s="39" t="n">
        <v>29978.1346</v>
      </c>
      <c r="I252" s="28" t="n">
        <v>8500.9125</v>
      </c>
      <c r="J252" s="39" t="n">
        <v>-21477.2221</v>
      </c>
      <c r="K252" s="29" t="n">
        <v>-0.716429570637794</v>
      </c>
      <c r="L252" s="30" t="n">
        <v>40</v>
      </c>
      <c r="M252" s="23"/>
      <c r="N252" s="2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1.25" hidden="false" customHeight="true" outlineLevel="0" collapsed="false">
      <c r="A253" s="25" t="s">
        <v>259</v>
      </c>
      <c r="B253" s="26"/>
      <c r="C253" s="26" t="s">
        <v>237</v>
      </c>
      <c r="D253" s="27" t="n">
        <v>5059</v>
      </c>
      <c r="E253" s="27" t="n">
        <v>4996</v>
      </c>
      <c r="F253" s="39" t="n">
        <v>4448</v>
      </c>
      <c r="G253" s="39" t="n">
        <v>3649</v>
      </c>
      <c r="H253" s="39" t="n">
        <v>3988.5577</v>
      </c>
      <c r="I253" s="28" t="n">
        <v>1493.5109</v>
      </c>
      <c r="J253" s="39" t="n">
        <v>-2495.0468</v>
      </c>
      <c r="K253" s="29" t="n">
        <v>-0.625551135940694</v>
      </c>
      <c r="L253" s="30" t="n">
        <v>327</v>
      </c>
      <c r="M253" s="23"/>
      <c r="N253" s="2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1.25" hidden="false" customHeight="true" outlineLevel="0" collapsed="false">
      <c r="A254" s="25" t="s">
        <v>260</v>
      </c>
      <c r="B254" s="26"/>
      <c r="C254" s="26" t="s">
        <v>237</v>
      </c>
      <c r="D254" s="27" t="n">
        <v>3326</v>
      </c>
      <c r="E254" s="27" t="n">
        <v>3368</v>
      </c>
      <c r="F254" s="39" t="n">
        <v>3609</v>
      </c>
      <c r="G254" s="39" t="n">
        <v>3546</v>
      </c>
      <c r="H254" s="39" t="n">
        <v>3679.6923</v>
      </c>
      <c r="I254" s="28" t="n">
        <v>1003.4291</v>
      </c>
      <c r="J254" s="39" t="n">
        <v>-2676.2632</v>
      </c>
      <c r="K254" s="29" t="n">
        <v>-0.727306247862084</v>
      </c>
      <c r="L254" s="30" t="n">
        <v>381</v>
      </c>
      <c r="M254" s="23"/>
      <c r="N254" s="2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1.25" hidden="false" customHeight="true" outlineLevel="0" collapsed="false">
      <c r="A255" s="25" t="s">
        <v>261</v>
      </c>
      <c r="B255" s="26"/>
      <c r="C255" s="26" t="s">
        <v>237</v>
      </c>
      <c r="D255" s="27" t="n">
        <v>13403</v>
      </c>
      <c r="E255" s="27" t="n">
        <v>13735</v>
      </c>
      <c r="F255" s="39" t="n">
        <v>13683</v>
      </c>
      <c r="G255" s="39" t="n">
        <v>12999</v>
      </c>
      <c r="H255" s="39" t="n">
        <v>12229.1539</v>
      </c>
      <c r="I255" s="28" t="n">
        <v>3864.3605</v>
      </c>
      <c r="J255" s="39" t="n">
        <v>-8364.7934</v>
      </c>
      <c r="K255" s="29" t="n">
        <v>-0.684004262960498</v>
      </c>
      <c r="L255" s="30" t="n">
        <v>139</v>
      </c>
      <c r="M255" s="23"/>
      <c r="N255" s="2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1.25" hidden="false" customHeight="true" outlineLevel="0" collapsed="false">
      <c r="A256" s="25" t="s">
        <v>262</v>
      </c>
      <c r="B256" s="26" t="n">
        <v>39</v>
      </c>
      <c r="C256" s="26" t="s">
        <v>237</v>
      </c>
      <c r="D256" s="27" t="n">
        <v>5302</v>
      </c>
      <c r="E256" s="27" t="n">
        <v>5471</v>
      </c>
      <c r="F256" s="39" t="n">
        <v>5669</v>
      </c>
      <c r="G256" s="39" t="n">
        <v>2016</v>
      </c>
      <c r="H256" s="39" t="n">
        <v>5490.8269</v>
      </c>
      <c r="I256" s="28" t="n">
        <v>1687.4206</v>
      </c>
      <c r="J256" s="39" t="n">
        <v>-3803.4063</v>
      </c>
      <c r="K256" s="29" t="n">
        <v>-0.692683701247257</v>
      </c>
      <c r="L256" s="30" t="n">
        <v>307</v>
      </c>
      <c r="M256" s="23"/>
      <c r="N256" s="2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1.25" hidden="false" customHeight="true" outlineLevel="0" collapsed="false">
      <c r="A257" s="25" t="s">
        <v>263</v>
      </c>
      <c r="B257" s="26" t="n">
        <v>40</v>
      </c>
      <c r="C257" s="26" t="s">
        <v>237</v>
      </c>
      <c r="D257" s="27" t="n">
        <v>26334</v>
      </c>
      <c r="E257" s="27" t="n">
        <v>29950</v>
      </c>
      <c r="F257" s="39" t="n">
        <v>26637</v>
      </c>
      <c r="G257" s="39" t="n">
        <v>27468</v>
      </c>
      <c r="H257" s="39" t="n">
        <v>19245.7115</v>
      </c>
      <c r="I257" s="28" t="n">
        <v>8922.7677</v>
      </c>
      <c r="J257" s="39" t="n">
        <v>-10322.9438</v>
      </c>
      <c r="K257" s="29" t="n">
        <v>-0.53637631427656</v>
      </c>
      <c r="L257" s="30" t="n">
        <v>36</v>
      </c>
      <c r="M257" s="23"/>
      <c r="N257" s="2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1.25" hidden="false" customHeight="true" outlineLevel="0" collapsed="false">
      <c r="A258" s="25" t="s">
        <v>264</v>
      </c>
      <c r="B258" s="26"/>
      <c r="C258" s="26" t="s">
        <v>237</v>
      </c>
      <c r="D258" s="27" t="n">
        <v>15221</v>
      </c>
      <c r="E258" s="27" t="n">
        <v>11504</v>
      </c>
      <c r="F258" s="39" t="n">
        <v>13754</v>
      </c>
      <c r="G258" s="39" t="n">
        <v>12478</v>
      </c>
      <c r="H258" s="39" t="n">
        <v>15379.077</v>
      </c>
      <c r="I258" s="28" t="n">
        <v>4551.7648</v>
      </c>
      <c r="J258" s="39" t="n">
        <v>-10827.3122</v>
      </c>
      <c r="K258" s="29" t="n">
        <v>-0.704028739826194</v>
      </c>
      <c r="L258" s="30" t="n">
        <v>115</v>
      </c>
      <c r="M258" s="23"/>
      <c r="N258" s="23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1.25" hidden="false" customHeight="true" outlineLevel="0" collapsed="false">
      <c r="A259" s="25" t="s">
        <v>265</v>
      </c>
      <c r="B259" s="26"/>
      <c r="C259" s="26" t="s">
        <v>237</v>
      </c>
      <c r="D259" s="27" t="n">
        <v>8145</v>
      </c>
      <c r="E259" s="27" t="n">
        <v>7759</v>
      </c>
      <c r="F259" s="39" t="n">
        <v>7274</v>
      </c>
      <c r="G259" s="39" t="n">
        <v>7993</v>
      </c>
      <c r="H259" s="39" t="n">
        <v>7434.3269</v>
      </c>
      <c r="I259" s="28" t="n">
        <v>2196.5134</v>
      </c>
      <c r="J259" s="39" t="n">
        <v>-5237.8135</v>
      </c>
      <c r="K259" s="29" t="n">
        <v>-0.704544415446676</v>
      </c>
      <c r="L259" s="30" t="n">
        <v>251</v>
      </c>
      <c r="M259" s="23"/>
      <c r="N259" s="2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1.25" hidden="false" customHeight="true" outlineLevel="0" collapsed="false">
      <c r="A260" s="25" t="s">
        <v>266</v>
      </c>
      <c r="B260" s="26" t="n">
        <v>41</v>
      </c>
      <c r="C260" s="26" t="s">
        <v>237</v>
      </c>
      <c r="D260" s="27" t="n">
        <v>13860</v>
      </c>
      <c r="E260" s="27" t="n">
        <v>14919</v>
      </c>
      <c r="F260" s="39" t="n">
        <v>14196</v>
      </c>
      <c r="G260" s="39" t="n">
        <v>13206</v>
      </c>
      <c r="H260" s="39" t="n">
        <v>11647.2115</v>
      </c>
      <c r="I260" s="28" t="n">
        <v>4597.7377</v>
      </c>
      <c r="J260" s="39" t="n">
        <v>-7049.4738</v>
      </c>
      <c r="K260" s="29" t="n">
        <v>-0.605249917544642</v>
      </c>
      <c r="L260" s="30" t="n">
        <v>112</v>
      </c>
      <c r="M260" s="23"/>
      <c r="N260" s="23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1.25" hidden="false" customHeight="true" outlineLevel="0" collapsed="false">
      <c r="A261" s="25" t="s">
        <v>267</v>
      </c>
      <c r="B261" s="26"/>
      <c r="C261" s="26" t="s">
        <v>237</v>
      </c>
      <c r="D261" s="27" t="n">
        <v>14129</v>
      </c>
      <c r="E261" s="27" t="n">
        <v>10509</v>
      </c>
      <c r="F261" s="39" t="n">
        <v>12101</v>
      </c>
      <c r="G261" s="39" t="n">
        <v>11606</v>
      </c>
      <c r="H261" s="39" t="n">
        <v>13312.8269</v>
      </c>
      <c r="I261" s="28" t="n">
        <v>3728.2733</v>
      </c>
      <c r="J261" s="39" t="n">
        <v>-9584.5536</v>
      </c>
      <c r="K261" s="29" t="n">
        <v>-0.719948788637821</v>
      </c>
      <c r="L261" s="30" t="n">
        <v>147</v>
      </c>
      <c r="M261" s="23"/>
      <c r="N261" s="2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1.25" hidden="false" customHeight="true" outlineLevel="0" collapsed="false">
      <c r="A262" s="25" t="s">
        <v>268</v>
      </c>
      <c r="B262" s="26"/>
      <c r="C262" s="26" t="s">
        <v>237</v>
      </c>
      <c r="D262" s="27" t="n">
        <v>6230</v>
      </c>
      <c r="E262" s="27" t="n">
        <v>4546</v>
      </c>
      <c r="F262" s="39" t="n">
        <v>5410</v>
      </c>
      <c r="G262" s="39" t="n">
        <v>4762</v>
      </c>
      <c r="H262" s="39" t="n">
        <v>5767.7308</v>
      </c>
      <c r="I262" s="28" t="n">
        <v>1535.6367</v>
      </c>
      <c r="J262" s="39" t="n">
        <v>-4232.0941</v>
      </c>
      <c r="K262" s="29" t="n">
        <v>-0.733753749394823</v>
      </c>
      <c r="L262" s="30" t="n">
        <v>322</v>
      </c>
      <c r="M262" s="23"/>
      <c r="N262" s="2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1.25" hidden="false" customHeight="true" outlineLevel="0" collapsed="false">
      <c r="A263" s="25" t="s">
        <v>269</v>
      </c>
      <c r="B263" s="26" t="n">
        <v>42</v>
      </c>
      <c r="C263" s="26" t="s">
        <v>237</v>
      </c>
      <c r="D263" s="27" t="n">
        <v>9434</v>
      </c>
      <c r="E263" s="27" t="n">
        <v>10023</v>
      </c>
      <c r="F263" s="39" t="n">
        <v>9547</v>
      </c>
      <c r="G263" s="39" t="n">
        <v>8866</v>
      </c>
      <c r="H263" s="39" t="n">
        <v>7550.0385</v>
      </c>
      <c r="I263" s="28" t="n">
        <v>1239.2815</v>
      </c>
      <c r="J263" s="39" t="n">
        <v>-6310.757</v>
      </c>
      <c r="K263" s="29" t="n">
        <v>-0.835857591984465</v>
      </c>
      <c r="L263" s="30" t="n">
        <v>360</v>
      </c>
      <c r="M263" s="23"/>
      <c r="N263" s="2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1.25" hidden="false" customHeight="true" outlineLevel="0" collapsed="false">
      <c r="A264" s="25" t="s">
        <v>270</v>
      </c>
      <c r="B264" s="26"/>
      <c r="C264" s="26" t="s">
        <v>237</v>
      </c>
      <c r="D264" s="27" t="n">
        <v>26503</v>
      </c>
      <c r="E264" s="27" t="n">
        <v>26234</v>
      </c>
      <c r="F264" s="39" t="n">
        <v>20998</v>
      </c>
      <c r="G264" s="39" t="n">
        <v>17746</v>
      </c>
      <c r="H264" s="39" t="n">
        <v>24564.3462</v>
      </c>
      <c r="I264" s="28" t="n">
        <v>5046.388</v>
      </c>
      <c r="J264" s="39" t="n">
        <v>-19517.9582</v>
      </c>
      <c r="K264" s="29" t="n">
        <v>-0.794564530278441</v>
      </c>
      <c r="L264" s="30" t="n">
        <v>94</v>
      </c>
      <c r="M264" s="23"/>
      <c r="N264" s="2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1.25" hidden="false" customHeight="true" outlineLevel="0" collapsed="false">
      <c r="A265" s="25" t="s">
        <v>271</v>
      </c>
      <c r="B265" s="26"/>
      <c r="C265" s="26" t="s">
        <v>237</v>
      </c>
      <c r="D265" s="27" t="n">
        <v>7858</v>
      </c>
      <c r="E265" s="27" t="n">
        <v>8673</v>
      </c>
      <c r="F265" s="39" t="n">
        <v>8116</v>
      </c>
      <c r="G265" s="39" t="n">
        <v>7442</v>
      </c>
      <c r="H265" s="39" t="n">
        <v>6424.5577</v>
      </c>
      <c r="I265" s="28" t="n">
        <v>2437.3415</v>
      </c>
      <c r="J265" s="39" t="n">
        <v>-3987.2162</v>
      </c>
      <c r="K265" s="29" t="n">
        <v>-0.620621120734895</v>
      </c>
      <c r="L265" s="30" t="n">
        <v>231</v>
      </c>
      <c r="M265" s="23"/>
      <c r="N265" s="23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1.25" hidden="false" customHeight="true" outlineLevel="0" collapsed="false">
      <c r="A266" s="25" t="s">
        <v>272</v>
      </c>
      <c r="B266" s="26"/>
      <c r="C266" s="26" t="s">
        <v>237</v>
      </c>
      <c r="D266" s="27" t="n">
        <v>1910</v>
      </c>
      <c r="E266" s="27" t="n">
        <v>2342</v>
      </c>
      <c r="F266" s="39" t="n">
        <v>2108</v>
      </c>
      <c r="G266" s="39" t="n">
        <v>1822</v>
      </c>
      <c r="H266" s="39" t="n">
        <v>1663.3269</v>
      </c>
      <c r="I266" s="28" t="n">
        <v>580.3332</v>
      </c>
      <c r="J266" s="39" t="n">
        <v>-1082.9937</v>
      </c>
      <c r="K266" s="29" t="n">
        <v>-0.651100935119849</v>
      </c>
      <c r="L266" s="30" t="n">
        <v>412</v>
      </c>
      <c r="M266" s="23"/>
      <c r="N266" s="2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1.25" hidden="false" customHeight="true" outlineLevel="0" collapsed="false">
      <c r="A267" s="25" t="s">
        <v>273</v>
      </c>
      <c r="B267" s="26"/>
      <c r="C267" s="26" t="s">
        <v>237</v>
      </c>
      <c r="D267" s="27" t="n">
        <v>17640</v>
      </c>
      <c r="E267" s="27" t="n">
        <v>15941</v>
      </c>
      <c r="F267" s="39" t="n">
        <v>14948</v>
      </c>
      <c r="G267" s="39" t="n">
        <v>17044</v>
      </c>
      <c r="H267" s="39" t="n">
        <v>15824.4039</v>
      </c>
      <c r="I267" s="28" t="n">
        <v>4279.6802</v>
      </c>
      <c r="J267" s="39" t="n">
        <v>-11544.7237</v>
      </c>
      <c r="K267" s="29" t="n">
        <v>-0.729551885363593</v>
      </c>
      <c r="L267" s="30" t="n">
        <v>120</v>
      </c>
      <c r="M267" s="23"/>
      <c r="N267" s="23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1.25" hidden="false" customHeight="true" outlineLevel="0" collapsed="false">
      <c r="A268" s="25" t="s">
        <v>274</v>
      </c>
      <c r="B268" s="26"/>
      <c r="C268" s="26" t="s">
        <v>237</v>
      </c>
      <c r="D268" s="27" t="n">
        <v>18388</v>
      </c>
      <c r="E268" s="27" t="n">
        <v>19249</v>
      </c>
      <c r="F268" s="39" t="n">
        <v>19273</v>
      </c>
      <c r="G268" s="39" t="n">
        <v>18454</v>
      </c>
      <c r="H268" s="39" t="n">
        <v>18893.3462</v>
      </c>
      <c r="I268" s="28" t="n">
        <v>7316.9289</v>
      </c>
      <c r="J268" s="39" t="n">
        <v>-11576.4173</v>
      </c>
      <c r="K268" s="29" t="n">
        <v>-0.612724563317429</v>
      </c>
      <c r="L268" s="30" t="n">
        <v>53</v>
      </c>
      <c r="M268" s="23"/>
      <c r="N268" s="23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1.25" hidden="false" customHeight="true" outlineLevel="0" collapsed="false">
      <c r="A269" s="25" t="s">
        <v>275</v>
      </c>
      <c r="B269" s="26"/>
      <c r="C269" s="26" t="s">
        <v>237</v>
      </c>
      <c r="D269" s="27" t="n">
        <v>23887</v>
      </c>
      <c r="E269" s="27" t="n">
        <v>23549</v>
      </c>
      <c r="F269" s="39" t="n">
        <v>23444</v>
      </c>
      <c r="G269" s="39" t="n">
        <v>22387</v>
      </c>
      <c r="H269" s="39" t="n">
        <v>22063.5192</v>
      </c>
      <c r="I269" s="28" t="n">
        <v>6396.8824</v>
      </c>
      <c r="J269" s="39" t="n">
        <v>-15666.6368</v>
      </c>
      <c r="K269" s="29" t="n">
        <v>-0.710069715442313</v>
      </c>
      <c r="L269" s="30" t="n">
        <v>66</v>
      </c>
      <c r="M269" s="23"/>
      <c r="N269" s="2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1.25" hidden="false" customHeight="true" outlineLevel="0" collapsed="false">
      <c r="A270" s="25" t="s">
        <v>276</v>
      </c>
      <c r="B270" s="26" t="n">
        <v>43</v>
      </c>
      <c r="C270" s="26" t="s">
        <v>237</v>
      </c>
      <c r="D270" s="27" t="n">
        <v>21257</v>
      </c>
      <c r="E270" s="27" t="n">
        <v>19973</v>
      </c>
      <c r="F270" s="39" t="n">
        <v>15508</v>
      </c>
      <c r="G270" s="39" t="n">
        <v>7665</v>
      </c>
      <c r="H270" s="39" t="n">
        <v>24088.7307</v>
      </c>
      <c r="I270" s="28" t="n">
        <v>8470.7404</v>
      </c>
      <c r="J270" s="39" t="n">
        <v>-15617.9903</v>
      </c>
      <c r="K270" s="29" t="n">
        <v>-0.648352563466534</v>
      </c>
      <c r="L270" s="30" t="n">
        <v>42</v>
      </c>
      <c r="M270" s="23"/>
      <c r="N270" s="2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1.25" hidden="false" customHeight="true" outlineLevel="0" collapsed="false">
      <c r="A271" s="25" t="s">
        <v>277</v>
      </c>
      <c r="B271" s="26"/>
      <c r="C271" s="26" t="s">
        <v>237</v>
      </c>
      <c r="D271" s="27" t="n">
        <v>25157</v>
      </c>
      <c r="E271" s="27" t="n">
        <v>24898</v>
      </c>
      <c r="F271" s="39" t="n">
        <v>24108</v>
      </c>
      <c r="G271" s="39" t="n">
        <v>26807</v>
      </c>
      <c r="H271" s="39" t="n">
        <v>20974.4423</v>
      </c>
      <c r="I271" s="28" t="n">
        <v>5521.0326</v>
      </c>
      <c r="J271" s="39" t="n">
        <v>-15453.4097</v>
      </c>
      <c r="K271" s="29" t="n">
        <v>-0.736773330082774</v>
      </c>
      <c r="L271" s="30" t="n">
        <v>83</v>
      </c>
      <c r="M271" s="23"/>
      <c r="N271" s="2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1.25" hidden="false" customHeight="true" outlineLevel="0" collapsed="false">
      <c r="A272" s="25" t="s">
        <v>278</v>
      </c>
      <c r="B272" s="26"/>
      <c r="C272" s="26" t="s">
        <v>237</v>
      </c>
      <c r="D272" s="27" t="n">
        <v>12742</v>
      </c>
      <c r="E272" s="27" t="n">
        <v>12098</v>
      </c>
      <c r="F272" s="39" t="n">
        <v>11152</v>
      </c>
      <c r="G272" s="39" t="n">
        <v>12526</v>
      </c>
      <c r="H272" s="39" t="n">
        <v>12025.25</v>
      </c>
      <c r="I272" s="28" t="n">
        <v>3736.6069</v>
      </c>
      <c r="J272" s="39" t="n">
        <v>-8288.6431</v>
      </c>
      <c r="K272" s="29" t="n">
        <v>-0.689269919544292</v>
      </c>
      <c r="L272" s="30" t="n">
        <v>146</v>
      </c>
      <c r="M272" s="23"/>
      <c r="N272" s="2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1.25" hidden="false" customHeight="true" outlineLevel="0" collapsed="false">
      <c r="A273" s="25" t="s">
        <v>279</v>
      </c>
      <c r="B273" s="26" t="n">
        <v>44</v>
      </c>
      <c r="C273" s="26" t="s">
        <v>237</v>
      </c>
      <c r="D273" s="27" t="n">
        <v>18121</v>
      </c>
      <c r="E273" s="27" t="n">
        <v>18646</v>
      </c>
      <c r="F273" s="39" t="n">
        <v>17989</v>
      </c>
      <c r="G273" s="39" t="n">
        <v>8448</v>
      </c>
      <c r="H273" s="39" t="n">
        <v>14923.5577</v>
      </c>
      <c r="I273" s="28" t="n">
        <v>6094.2025</v>
      </c>
      <c r="J273" s="39" t="n">
        <v>-8829.3552</v>
      </c>
      <c r="K273" s="29" t="n">
        <v>-0.591638761848322</v>
      </c>
      <c r="L273" s="30" t="n">
        <v>68</v>
      </c>
      <c r="M273" s="23"/>
      <c r="N273" s="2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1.25" hidden="false" customHeight="true" outlineLevel="0" collapsed="false">
      <c r="A274" s="25" t="s">
        <v>280</v>
      </c>
      <c r="B274" s="26"/>
      <c r="C274" s="26" t="s">
        <v>237</v>
      </c>
      <c r="D274" s="27" t="n">
        <v>13006</v>
      </c>
      <c r="E274" s="27" t="n">
        <v>13195</v>
      </c>
      <c r="F274" s="39" t="n">
        <v>12887</v>
      </c>
      <c r="G274" s="39" t="n">
        <v>14910</v>
      </c>
      <c r="H274" s="39" t="n">
        <v>12397.0385</v>
      </c>
      <c r="I274" s="28" t="n">
        <v>3271.7706</v>
      </c>
      <c r="J274" s="39" t="n">
        <v>-9125.2679</v>
      </c>
      <c r="K274" s="29" t="n">
        <v>-0.736084501149206</v>
      </c>
      <c r="L274" s="30" t="n">
        <v>174</v>
      </c>
      <c r="M274" s="23"/>
      <c r="N274" s="2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1.25" hidden="false" customHeight="true" outlineLevel="0" collapsed="false">
      <c r="A275" s="25" t="s">
        <v>281</v>
      </c>
      <c r="B275" s="26"/>
      <c r="C275" s="26" t="s">
        <v>237</v>
      </c>
      <c r="D275" s="27" t="n">
        <v>10481</v>
      </c>
      <c r="E275" s="27" t="n">
        <v>11420</v>
      </c>
      <c r="F275" s="39" t="n">
        <v>10336</v>
      </c>
      <c r="G275" s="39" t="n">
        <v>8941</v>
      </c>
      <c r="H275" s="39" t="n">
        <v>4513.0577</v>
      </c>
      <c r="I275" s="28" t="n">
        <v>2027.9808</v>
      </c>
      <c r="J275" s="39" t="n">
        <v>-2485.0769</v>
      </c>
      <c r="K275" s="29" t="n">
        <v>-0.550641508527578</v>
      </c>
      <c r="L275" s="30" t="n">
        <v>270</v>
      </c>
      <c r="M275" s="23"/>
      <c r="N275" s="2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1.25" hidden="false" customHeight="true" outlineLevel="0" collapsed="false">
      <c r="A276" s="25" t="s">
        <v>282</v>
      </c>
      <c r="B276" s="26"/>
      <c r="C276" s="26" t="s">
        <v>237</v>
      </c>
      <c r="D276" s="27" t="n">
        <v>24782</v>
      </c>
      <c r="E276" s="27" t="n">
        <v>25391</v>
      </c>
      <c r="F276" s="39" t="n">
        <v>23708</v>
      </c>
      <c r="G276" s="39" t="n">
        <v>22606</v>
      </c>
      <c r="H276" s="39" t="n">
        <v>22165.7885</v>
      </c>
      <c r="I276" s="28" t="n">
        <v>8411.1533</v>
      </c>
      <c r="J276" s="39" t="n">
        <v>-13754.6352</v>
      </c>
      <c r="K276" s="29" t="n">
        <v>-0.620534442075002</v>
      </c>
      <c r="L276" s="30" t="n">
        <v>43</v>
      </c>
      <c r="M276" s="23"/>
      <c r="N276" s="2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1.25" hidden="false" customHeight="true" outlineLevel="0" collapsed="false">
      <c r="A277" s="25" t="s">
        <v>283</v>
      </c>
      <c r="B277" s="26"/>
      <c r="C277" s="26" t="s">
        <v>237</v>
      </c>
      <c r="D277" s="27" t="n">
        <v>132961</v>
      </c>
      <c r="E277" s="27" t="n">
        <v>126221</v>
      </c>
      <c r="F277" s="39" t="n">
        <v>132429</v>
      </c>
      <c r="G277" s="39" t="n">
        <v>126221</v>
      </c>
      <c r="H277" s="39" t="n">
        <v>136507.6731</v>
      </c>
      <c r="I277" s="28" t="n">
        <v>35046.014</v>
      </c>
      <c r="J277" s="39" t="n">
        <v>-101461.6591</v>
      </c>
      <c r="K277" s="29" t="n">
        <v>-0.743267076464436</v>
      </c>
      <c r="L277" s="30" t="n">
        <v>3</v>
      </c>
      <c r="M277" s="23"/>
      <c r="N277" s="2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1.25" hidden="false" customHeight="true" outlineLevel="0" collapsed="false">
      <c r="A278" s="25" t="s">
        <v>284</v>
      </c>
      <c r="B278" s="26"/>
      <c r="C278" s="26" t="s">
        <v>237</v>
      </c>
      <c r="D278" s="27" t="n">
        <v>3183</v>
      </c>
      <c r="E278" s="27" t="n">
        <v>9618</v>
      </c>
      <c r="F278" s="39" t="n">
        <v>9941</v>
      </c>
      <c r="G278" s="39" t="n">
        <v>8135</v>
      </c>
      <c r="H278" s="39" t="n">
        <v>23959.0192</v>
      </c>
      <c r="I278" s="28" t="n">
        <v>5717.948</v>
      </c>
      <c r="J278" s="39" t="n">
        <v>-18241.0712</v>
      </c>
      <c r="K278" s="29" t="n">
        <v>-0.761344654709405</v>
      </c>
      <c r="L278" s="30" t="n">
        <v>77</v>
      </c>
      <c r="M278" s="23"/>
      <c r="N278" s="2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1.25" hidden="false" customHeight="true" outlineLevel="0" collapsed="false">
      <c r="A279" s="25" t="s">
        <v>285</v>
      </c>
      <c r="B279" s="26"/>
      <c r="C279" s="26" t="s">
        <v>237</v>
      </c>
      <c r="D279" s="27" t="n">
        <v>88770</v>
      </c>
      <c r="E279" s="27" t="n">
        <v>84702</v>
      </c>
      <c r="F279" s="39" t="n">
        <v>78533</v>
      </c>
      <c r="G279" s="39" t="n">
        <v>78700</v>
      </c>
      <c r="H279" s="39" t="n">
        <v>79364.0193</v>
      </c>
      <c r="I279" s="28" t="n">
        <v>22141.5546</v>
      </c>
      <c r="J279" s="39" t="n">
        <v>-57222.4647</v>
      </c>
      <c r="K279" s="29" t="n">
        <v>-0.72101268565666</v>
      </c>
      <c r="L279" s="30" t="n">
        <v>6</v>
      </c>
      <c r="M279" s="23"/>
      <c r="N279" s="2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1.25" hidden="false" customHeight="true" outlineLevel="0" collapsed="false">
      <c r="A280" s="25" t="s">
        <v>286</v>
      </c>
      <c r="B280" s="26"/>
      <c r="C280" s="26" t="s">
        <v>237</v>
      </c>
      <c r="D280" s="27" t="n">
        <v>83698</v>
      </c>
      <c r="E280" s="27" t="n">
        <v>74992</v>
      </c>
      <c r="F280" s="39" t="n">
        <v>78878</v>
      </c>
      <c r="G280" s="39" t="n">
        <v>80930</v>
      </c>
      <c r="H280" s="39" t="n">
        <v>83555.2308</v>
      </c>
      <c r="I280" s="28" t="n">
        <v>21886.5357</v>
      </c>
      <c r="J280" s="39" t="n">
        <v>-61668.6951</v>
      </c>
      <c r="K280" s="29" t="n">
        <v>-0.738059059972102</v>
      </c>
      <c r="L280" s="30" t="n">
        <v>7</v>
      </c>
      <c r="M280" s="23"/>
      <c r="N280" s="2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1.25" hidden="false" customHeight="true" outlineLevel="0" collapsed="false">
      <c r="A281" s="25" t="s">
        <v>287</v>
      </c>
      <c r="B281" s="26"/>
      <c r="C281" s="26" t="s">
        <v>237</v>
      </c>
      <c r="D281" s="27" t="n">
        <v>38673</v>
      </c>
      <c r="E281" s="27" t="n">
        <v>40137</v>
      </c>
      <c r="F281" s="39" t="n">
        <v>37101</v>
      </c>
      <c r="G281" s="39" t="n">
        <v>33521</v>
      </c>
      <c r="H281" s="39" t="n">
        <v>43255.1731</v>
      </c>
      <c r="I281" s="28" t="n">
        <v>14768.8357</v>
      </c>
      <c r="J281" s="39" t="n">
        <v>-28486.3374</v>
      </c>
      <c r="K281" s="29" t="n">
        <v>-0.65856486885727</v>
      </c>
      <c r="L281" s="30" t="n">
        <v>16</v>
      </c>
      <c r="M281" s="23"/>
      <c r="N281" s="2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1.25" hidden="false" customHeight="true" outlineLevel="0" collapsed="false">
      <c r="A282" s="25" t="s">
        <v>288</v>
      </c>
      <c r="B282" s="26"/>
      <c r="C282" s="26" t="s">
        <v>237</v>
      </c>
      <c r="D282" s="27" t="n">
        <v>40299</v>
      </c>
      <c r="E282" s="27" t="n">
        <v>39633</v>
      </c>
      <c r="F282" s="39" t="n">
        <v>33776</v>
      </c>
      <c r="G282" s="39" t="n">
        <v>31634</v>
      </c>
      <c r="H282" s="39" t="n">
        <v>43757.25</v>
      </c>
      <c r="I282" s="28" t="n">
        <v>15918.306</v>
      </c>
      <c r="J282" s="39" t="n">
        <v>-27838.944</v>
      </c>
      <c r="K282" s="29" t="n">
        <v>-0.636213290369025</v>
      </c>
      <c r="L282" s="30" t="n">
        <v>13</v>
      </c>
      <c r="M282" s="23"/>
      <c r="N282" s="2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1.25" hidden="false" customHeight="true" outlineLevel="0" collapsed="false">
      <c r="A283" s="25" t="s">
        <v>289</v>
      </c>
      <c r="B283" s="26"/>
      <c r="C283" s="26" t="s">
        <v>237</v>
      </c>
      <c r="D283" s="27" t="n">
        <v>28130</v>
      </c>
      <c r="E283" s="27" t="n">
        <v>33634</v>
      </c>
      <c r="F283" s="39" t="n">
        <v>34714</v>
      </c>
      <c r="G283" s="39" t="n">
        <v>33001</v>
      </c>
      <c r="H283" s="39" t="n">
        <v>24305.4423</v>
      </c>
      <c r="I283" s="28" t="n">
        <v>5424.7923</v>
      </c>
      <c r="J283" s="39" t="n">
        <v>-18880.65</v>
      </c>
      <c r="K283" s="29" t="n">
        <v>-0.776807505370927</v>
      </c>
      <c r="L283" s="30" t="n">
        <v>86</v>
      </c>
      <c r="M283" s="23"/>
      <c r="N283" s="2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1.25" hidden="false" customHeight="true" outlineLevel="0" collapsed="false">
      <c r="A284" s="25" t="s">
        <v>290</v>
      </c>
      <c r="B284" s="26"/>
      <c r="C284" s="26" t="s">
        <v>237</v>
      </c>
      <c r="D284" s="27" t="n">
        <v>13438</v>
      </c>
      <c r="E284" s="27" t="n">
        <v>8340</v>
      </c>
      <c r="F284" s="39" t="n">
        <v>10450</v>
      </c>
      <c r="G284" s="39" t="n">
        <v>13355</v>
      </c>
      <c r="H284" s="39" t="n">
        <v>10529.0962</v>
      </c>
      <c r="I284" s="28" t="n">
        <v>5674.5107</v>
      </c>
      <c r="J284" s="39" t="n">
        <v>-4854.5855</v>
      </c>
      <c r="K284" s="29" t="n">
        <v>-0.461063837559011</v>
      </c>
      <c r="L284" s="30" t="n">
        <v>79</v>
      </c>
      <c r="M284" s="23"/>
      <c r="N284" s="2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1.25" hidden="false" customHeight="true" outlineLevel="0" collapsed="false">
      <c r="A285" s="25" t="s">
        <v>291</v>
      </c>
      <c r="B285" s="26"/>
      <c r="C285" s="26" t="s">
        <v>237</v>
      </c>
      <c r="D285" s="27" t="n">
        <v>21633</v>
      </c>
      <c r="E285" s="27" t="n">
        <v>21376</v>
      </c>
      <c r="F285" s="39" t="n">
        <v>19704</v>
      </c>
      <c r="G285" s="39" t="n">
        <v>16544</v>
      </c>
      <c r="H285" s="39" t="n">
        <v>17438.4039</v>
      </c>
      <c r="I285" s="28" t="n">
        <v>4569.9017</v>
      </c>
      <c r="J285" s="39" t="n">
        <v>-12868.5022</v>
      </c>
      <c r="K285" s="29" t="n">
        <v>-0.737940368498977</v>
      </c>
      <c r="L285" s="30" t="n">
        <v>114</v>
      </c>
      <c r="M285" s="23"/>
      <c r="N285" s="2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1.25" hidden="false" customHeight="true" outlineLevel="0" collapsed="false">
      <c r="A286" s="25" t="s">
        <v>292</v>
      </c>
      <c r="B286" s="26"/>
      <c r="C286" s="26" t="s">
        <v>237</v>
      </c>
      <c r="D286" s="27" t="n">
        <v>26084</v>
      </c>
      <c r="E286" s="27" t="n">
        <v>26277</v>
      </c>
      <c r="F286" s="39" t="n">
        <v>21338</v>
      </c>
      <c r="G286" s="39" t="n">
        <v>26010</v>
      </c>
      <c r="H286" s="39" t="n">
        <v>24475.4231</v>
      </c>
      <c r="I286" s="28" t="n">
        <v>6046.8221</v>
      </c>
      <c r="J286" s="39" t="n">
        <v>-18428.601</v>
      </c>
      <c r="K286" s="29" t="n">
        <v>-0.752943102340078</v>
      </c>
      <c r="L286" s="30" t="n">
        <v>70</v>
      </c>
      <c r="M286" s="23"/>
      <c r="N286" s="23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1.25" hidden="false" customHeight="true" outlineLevel="0" collapsed="false">
      <c r="A287" s="25" t="s">
        <v>293</v>
      </c>
      <c r="B287" s="26"/>
      <c r="C287" s="26" t="s">
        <v>237</v>
      </c>
      <c r="D287" s="27" t="n">
        <v>27920</v>
      </c>
      <c r="E287" s="27" t="n">
        <v>26306</v>
      </c>
      <c r="F287" s="39" t="n">
        <v>27120</v>
      </c>
      <c r="G287" s="39" t="n">
        <v>26053</v>
      </c>
      <c r="H287" s="39" t="n">
        <v>27617.1346</v>
      </c>
      <c r="I287" s="28" t="n">
        <v>5472.1667</v>
      </c>
      <c r="J287" s="39" t="n">
        <v>-22144.9679</v>
      </c>
      <c r="K287" s="29" t="n">
        <v>-0.801856102044706</v>
      </c>
      <c r="L287" s="30" t="n">
        <v>84</v>
      </c>
      <c r="M287" s="23"/>
      <c r="N287" s="2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1.25" hidden="false" customHeight="true" outlineLevel="0" collapsed="false">
      <c r="A288" s="25" t="s">
        <v>294</v>
      </c>
      <c r="B288" s="26" t="n">
        <v>45</v>
      </c>
      <c r="C288" s="26" t="s">
        <v>237</v>
      </c>
      <c r="D288" s="27" t="n">
        <v>13122</v>
      </c>
      <c r="E288" s="27" t="n">
        <v>14693</v>
      </c>
      <c r="F288" s="39" t="n">
        <v>13057</v>
      </c>
      <c r="G288" s="39" t="n">
        <v>5640</v>
      </c>
      <c r="H288" s="39" t="n">
        <v>16919.1731</v>
      </c>
      <c r="I288" s="28" t="n">
        <v>4073.877</v>
      </c>
      <c r="J288" s="39" t="n">
        <v>-12845.2961</v>
      </c>
      <c r="K288" s="29" t="n">
        <v>-0.759215360235306</v>
      </c>
      <c r="L288" s="30" t="n">
        <v>128</v>
      </c>
      <c r="M288" s="23"/>
      <c r="N288" s="23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1.25" hidden="false" customHeight="true" outlineLevel="0" collapsed="false">
      <c r="A289" s="25" t="s">
        <v>295</v>
      </c>
      <c r="B289" s="26"/>
      <c r="C289" s="26" t="s">
        <v>237</v>
      </c>
      <c r="D289" s="27" t="n">
        <v>34519</v>
      </c>
      <c r="E289" s="27" t="n">
        <v>34509</v>
      </c>
      <c r="F289" s="39" t="n">
        <v>42436</v>
      </c>
      <c r="G289" s="39" t="n">
        <v>43040</v>
      </c>
      <c r="H289" s="39" t="n">
        <v>38340.2692</v>
      </c>
      <c r="I289" s="28" t="n">
        <v>9494.0546</v>
      </c>
      <c r="J289" s="39" t="n">
        <v>-28846.2146</v>
      </c>
      <c r="K289" s="29" t="n">
        <v>-0.75237381484009</v>
      </c>
      <c r="L289" s="30" t="n">
        <v>32</v>
      </c>
      <c r="M289" s="23"/>
      <c r="N289" s="23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1.25" hidden="false" customHeight="true" outlineLevel="0" collapsed="false">
      <c r="A290" s="25" t="s">
        <v>296</v>
      </c>
      <c r="B290" s="26"/>
      <c r="C290" s="26" t="s">
        <v>237</v>
      </c>
      <c r="D290" s="27" t="n">
        <v>82220</v>
      </c>
      <c r="E290" s="27" t="n">
        <v>80270</v>
      </c>
      <c r="F290" s="39" t="n">
        <v>79870</v>
      </c>
      <c r="G290" s="39" t="n">
        <v>81271</v>
      </c>
      <c r="H290" s="39" t="n">
        <v>82229.3461</v>
      </c>
      <c r="I290" s="28" t="n">
        <v>20816.7351</v>
      </c>
      <c r="J290" s="39" t="n">
        <v>-61412.611</v>
      </c>
      <c r="K290" s="29" t="n">
        <v>-0.746845425784068</v>
      </c>
      <c r="L290" s="30" t="n">
        <v>8</v>
      </c>
      <c r="M290" s="23"/>
      <c r="N290" s="2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1.25" hidden="false" customHeight="true" outlineLevel="0" collapsed="false">
      <c r="A291" s="25" t="s">
        <v>297</v>
      </c>
      <c r="B291" s="26"/>
      <c r="C291" s="26" t="s">
        <v>237</v>
      </c>
      <c r="D291" s="27" t="n">
        <v>28054</v>
      </c>
      <c r="E291" s="27" t="n">
        <v>27001</v>
      </c>
      <c r="F291" s="39" t="n">
        <v>21674</v>
      </c>
      <c r="G291" s="39" t="n">
        <v>25355</v>
      </c>
      <c r="H291" s="39" t="n">
        <v>22509.673</v>
      </c>
      <c r="I291" s="28" t="n">
        <v>5851.6778</v>
      </c>
      <c r="J291" s="39" t="n">
        <v>-16657.9952</v>
      </c>
      <c r="K291" s="29" t="n">
        <v>-0.740037192010741</v>
      </c>
      <c r="L291" s="30" t="n">
        <v>75</v>
      </c>
      <c r="M291" s="23"/>
      <c r="N291" s="2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1.25" hidden="false" customHeight="true" outlineLevel="0" collapsed="false">
      <c r="A292" s="25" t="s">
        <v>298</v>
      </c>
      <c r="B292" s="26"/>
      <c r="C292" s="26" t="s">
        <v>237</v>
      </c>
      <c r="D292" s="27" t="n">
        <v>21588</v>
      </c>
      <c r="E292" s="27" t="n">
        <v>22104</v>
      </c>
      <c r="F292" s="39" t="n">
        <v>14682</v>
      </c>
      <c r="G292" s="39" t="n">
        <v>13871</v>
      </c>
      <c r="H292" s="39" t="n">
        <v>13702.0769</v>
      </c>
      <c r="I292" s="28" t="n">
        <v>6861.2978</v>
      </c>
      <c r="J292" s="39" t="n">
        <v>-6840.7791</v>
      </c>
      <c r="K292" s="29" t="n">
        <v>-0.499251255844287</v>
      </c>
      <c r="L292" s="30" t="n">
        <v>57</v>
      </c>
      <c r="M292" s="23"/>
      <c r="N292" s="2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1.25" hidden="false" customHeight="true" outlineLevel="0" collapsed="false">
      <c r="A293" s="25" t="s">
        <v>299</v>
      </c>
      <c r="B293" s="26"/>
      <c r="C293" s="26" t="s">
        <v>237</v>
      </c>
      <c r="D293" s="27" t="n">
        <v>15228</v>
      </c>
      <c r="E293" s="27" t="n">
        <v>12512</v>
      </c>
      <c r="F293" s="39" t="n">
        <v>12818</v>
      </c>
      <c r="G293" s="39" t="n">
        <v>13440</v>
      </c>
      <c r="H293" s="39" t="n">
        <v>14771.3654</v>
      </c>
      <c r="I293" s="28" t="n">
        <v>4221.9507</v>
      </c>
      <c r="J293" s="39" t="n">
        <v>-10549.4147</v>
      </c>
      <c r="K293" s="29" t="n">
        <v>-0.714180064897724</v>
      </c>
      <c r="L293" s="30" t="n">
        <v>123</v>
      </c>
      <c r="M293" s="23"/>
      <c r="N293" s="23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1.25" hidden="false" customHeight="true" outlineLevel="0" collapsed="false">
      <c r="A294" s="25" t="s">
        <v>300</v>
      </c>
      <c r="B294" s="26"/>
      <c r="C294" s="26" t="s">
        <v>237</v>
      </c>
      <c r="D294" s="27" t="n">
        <v>55779</v>
      </c>
      <c r="E294" s="27" t="n">
        <v>54054</v>
      </c>
      <c r="F294" s="39" t="n">
        <v>52456</v>
      </c>
      <c r="G294" s="39" t="n">
        <v>52267</v>
      </c>
      <c r="H294" s="39" t="n">
        <v>49596.8269</v>
      </c>
      <c r="I294" s="28" t="n">
        <v>12291.3688</v>
      </c>
      <c r="J294" s="39" t="n">
        <v>-37305.4581</v>
      </c>
      <c r="K294" s="29" t="n">
        <v>-0.752174290811334</v>
      </c>
      <c r="L294" s="30" t="n">
        <v>21</v>
      </c>
      <c r="M294" s="23"/>
      <c r="N294" s="2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1.25" hidden="false" customHeight="true" outlineLevel="0" collapsed="false">
      <c r="A295" s="25" t="s">
        <v>301</v>
      </c>
      <c r="B295" s="26" t="n">
        <v>46</v>
      </c>
      <c r="C295" s="26" t="s">
        <v>237</v>
      </c>
      <c r="D295" s="27" t="n">
        <v>10393</v>
      </c>
      <c r="E295" s="27" t="n">
        <v>9285</v>
      </c>
      <c r="F295" s="39" t="n">
        <v>10240</v>
      </c>
      <c r="G295" s="39" t="n">
        <v>4370</v>
      </c>
      <c r="H295" s="39" t="n">
        <v>11611.2885</v>
      </c>
      <c r="I295" s="28" t="n">
        <v>2554.8359</v>
      </c>
      <c r="J295" s="39" t="n">
        <v>-9056.4526</v>
      </c>
      <c r="K295" s="29" t="n">
        <v>-0.779969647640742</v>
      </c>
      <c r="L295" s="30" t="n">
        <v>224</v>
      </c>
      <c r="M295" s="23"/>
      <c r="N295" s="2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1.25" hidden="false" customHeight="true" outlineLevel="0" collapsed="false">
      <c r="A296" s="25" t="s">
        <v>302</v>
      </c>
      <c r="B296" s="26"/>
      <c r="C296" s="26" t="s">
        <v>237</v>
      </c>
      <c r="D296" s="27"/>
      <c r="E296" s="27"/>
      <c r="F296" s="39" t="n">
        <v>25717</v>
      </c>
      <c r="G296" s="39" t="n">
        <v>25320</v>
      </c>
      <c r="H296" s="39" t="n">
        <v>27585.3846</v>
      </c>
      <c r="I296" s="28" t="n">
        <v>10251.9891</v>
      </c>
      <c r="J296" s="39" t="n">
        <v>-17333.3955</v>
      </c>
      <c r="K296" s="29" t="n">
        <v>-0.62835431701757</v>
      </c>
      <c r="L296" s="30" t="n">
        <v>28</v>
      </c>
      <c r="M296" s="23"/>
      <c r="N296" s="2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1.25" hidden="false" customHeight="true" outlineLevel="0" collapsed="false">
      <c r="A297" s="25" t="s">
        <v>303</v>
      </c>
      <c r="B297" s="26"/>
      <c r="C297" s="26" t="s">
        <v>237</v>
      </c>
      <c r="D297" s="27" t="n">
        <v>30244</v>
      </c>
      <c r="E297" s="27" t="n">
        <v>31824</v>
      </c>
      <c r="F297" s="39" t="n">
        <v>23424</v>
      </c>
      <c r="G297" s="39" t="n">
        <v>22083</v>
      </c>
      <c r="H297" s="39" t="n">
        <v>22223.4424</v>
      </c>
      <c r="I297" s="28" t="n">
        <v>8717.35</v>
      </c>
      <c r="J297" s="39" t="n">
        <v>-13506.0924</v>
      </c>
      <c r="K297" s="29" t="n">
        <v>-0.607740788168803</v>
      </c>
      <c r="L297" s="30" t="n">
        <v>38</v>
      </c>
      <c r="M297" s="23"/>
      <c r="N297" s="2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1.25" hidden="false" customHeight="true" outlineLevel="0" collapsed="false">
      <c r="A298" s="25" t="s">
        <v>304</v>
      </c>
      <c r="B298" s="26"/>
      <c r="C298" s="26" t="s">
        <v>237</v>
      </c>
      <c r="D298" s="27" t="n">
        <v>22886</v>
      </c>
      <c r="E298" s="27" t="n">
        <v>21987</v>
      </c>
      <c r="F298" s="39" t="n">
        <v>20497</v>
      </c>
      <c r="G298" s="39" t="n">
        <v>20898</v>
      </c>
      <c r="H298" s="39" t="n">
        <v>17404.077</v>
      </c>
      <c r="I298" s="28" t="n">
        <v>4585.5002</v>
      </c>
      <c r="J298" s="39" t="n">
        <v>-12818.5768</v>
      </c>
      <c r="K298" s="29" t="n">
        <v>-0.736527240140342</v>
      </c>
      <c r="L298" s="30" t="n">
        <v>113</v>
      </c>
      <c r="M298" s="23"/>
      <c r="N298" s="2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1.25" hidden="false" customHeight="true" outlineLevel="0" collapsed="false">
      <c r="A299" s="25" t="s">
        <v>305</v>
      </c>
      <c r="B299" s="26"/>
      <c r="C299" s="26" t="s">
        <v>237</v>
      </c>
      <c r="D299" s="27" t="n">
        <v>24844</v>
      </c>
      <c r="E299" s="27" t="n">
        <v>25216</v>
      </c>
      <c r="F299" s="39" t="n">
        <v>23227</v>
      </c>
      <c r="G299" s="39" t="n">
        <v>24397</v>
      </c>
      <c r="H299" s="39" t="n">
        <v>21085.5769</v>
      </c>
      <c r="I299" s="28" t="n">
        <v>4233.4729</v>
      </c>
      <c r="J299" s="39" t="n">
        <v>-16852.104</v>
      </c>
      <c r="K299" s="29" t="n">
        <v>-0.799224231801787</v>
      </c>
      <c r="L299" s="30" t="n">
        <v>122</v>
      </c>
      <c r="M299" s="23"/>
      <c r="N299" s="23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1.25" hidden="false" customHeight="true" outlineLevel="0" collapsed="false">
      <c r="A300" s="25" t="s">
        <v>306</v>
      </c>
      <c r="B300" s="26"/>
      <c r="C300" s="26" t="s">
        <v>237</v>
      </c>
      <c r="D300" s="27" t="n">
        <v>18041</v>
      </c>
      <c r="E300" s="27" t="n">
        <v>16569</v>
      </c>
      <c r="F300" s="39" t="n">
        <v>17293</v>
      </c>
      <c r="G300" s="39" t="n">
        <v>15247</v>
      </c>
      <c r="H300" s="39" t="n">
        <v>18175.4231</v>
      </c>
      <c r="I300" s="28" t="n">
        <v>3486.2648</v>
      </c>
      <c r="J300" s="39" t="n">
        <v>-14689.1583</v>
      </c>
      <c r="K300" s="29" t="n">
        <v>-0.808187970050612</v>
      </c>
      <c r="L300" s="30" t="n">
        <v>159</v>
      </c>
      <c r="M300" s="23"/>
      <c r="N300" s="2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1.25" hidden="false" customHeight="true" outlineLevel="0" collapsed="false">
      <c r="A301" s="25" t="s">
        <v>307</v>
      </c>
      <c r="B301" s="26"/>
      <c r="C301" s="26" t="s">
        <v>237</v>
      </c>
      <c r="D301" s="27" t="n">
        <v>24588</v>
      </c>
      <c r="E301" s="27" t="n">
        <v>24228</v>
      </c>
      <c r="F301" s="39" t="n">
        <v>21901</v>
      </c>
      <c r="G301" s="39" t="n">
        <v>22559</v>
      </c>
      <c r="H301" s="39" t="n">
        <v>18712.6538</v>
      </c>
      <c r="I301" s="28" t="n">
        <v>5674.4861</v>
      </c>
      <c r="J301" s="39" t="n">
        <v>-13038.1677</v>
      </c>
      <c r="K301" s="29" t="n">
        <v>-0.696756742221138</v>
      </c>
      <c r="L301" s="30" t="n">
        <v>80</v>
      </c>
      <c r="M301" s="23"/>
      <c r="N301" s="2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1.25" hidden="false" customHeight="true" outlineLevel="0" collapsed="false">
      <c r="A302" s="25" t="s">
        <v>308</v>
      </c>
      <c r="B302" s="26"/>
      <c r="C302" s="26" t="s">
        <v>237</v>
      </c>
      <c r="D302" s="27" t="n">
        <v>76054</v>
      </c>
      <c r="E302" s="27" t="n">
        <v>70271</v>
      </c>
      <c r="F302" s="39" t="n">
        <v>48187</v>
      </c>
      <c r="G302" s="39" t="n">
        <v>46269</v>
      </c>
      <c r="H302" s="39" t="n">
        <v>46648.2308</v>
      </c>
      <c r="I302" s="28" t="n">
        <v>14086.0546</v>
      </c>
      <c r="J302" s="39" t="n">
        <v>-32562.1762</v>
      </c>
      <c r="K302" s="29" t="n">
        <v>-0.698036680953825</v>
      </c>
      <c r="L302" s="30" t="n">
        <v>17</v>
      </c>
      <c r="M302" s="23"/>
      <c r="N302" s="2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1.25" hidden="false" customHeight="true" outlineLevel="0" collapsed="false">
      <c r="A303" s="25" t="s">
        <v>309</v>
      </c>
      <c r="B303" s="26" t="n">
        <v>47</v>
      </c>
      <c r="C303" s="26" t="s">
        <v>237</v>
      </c>
      <c r="D303" s="27" t="n">
        <v>9597</v>
      </c>
      <c r="E303" s="27" t="n">
        <v>8603</v>
      </c>
      <c r="F303" s="39" t="n">
        <v>8558</v>
      </c>
      <c r="G303" s="39" t="n">
        <v>3702</v>
      </c>
      <c r="H303" s="39" t="n">
        <v>9608.9231</v>
      </c>
      <c r="I303" s="28" t="n">
        <v>3247.7705</v>
      </c>
      <c r="J303" s="39" t="n">
        <v>-6361.1526</v>
      </c>
      <c r="K303" s="29" t="n">
        <v>-0.662004735993776</v>
      </c>
      <c r="L303" s="30" t="n">
        <v>178</v>
      </c>
      <c r="M303" s="23"/>
      <c r="N303" s="23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1.25" hidden="false" customHeight="true" outlineLevel="0" collapsed="false">
      <c r="A304" s="25" t="s">
        <v>310</v>
      </c>
      <c r="B304" s="26"/>
      <c r="C304" s="26" t="s">
        <v>237</v>
      </c>
      <c r="D304" s="27"/>
      <c r="E304" s="27"/>
      <c r="F304" s="39" t="n">
        <v>30782</v>
      </c>
      <c r="G304" s="39" t="n">
        <v>29540</v>
      </c>
      <c r="H304" s="39" t="n">
        <v>31158.1154</v>
      </c>
      <c r="I304" s="28" t="n">
        <v>7959.1202</v>
      </c>
      <c r="J304" s="39" t="n">
        <v>-23198.9952</v>
      </c>
      <c r="K304" s="29" t="n">
        <v>-0.744557072922324</v>
      </c>
      <c r="L304" s="30" t="n">
        <v>47</v>
      </c>
      <c r="M304" s="23"/>
      <c r="N304" s="23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1.25" hidden="false" customHeight="true" outlineLevel="0" collapsed="false">
      <c r="A305" s="25" t="s">
        <v>311</v>
      </c>
      <c r="B305" s="26"/>
      <c r="C305" s="26" t="s">
        <v>237</v>
      </c>
      <c r="D305" s="27" t="n">
        <v>54984</v>
      </c>
      <c r="E305" s="27" t="n">
        <v>51360</v>
      </c>
      <c r="F305" s="39" t="n">
        <v>46701</v>
      </c>
      <c r="G305" s="39" t="n">
        <v>46410</v>
      </c>
      <c r="H305" s="39" t="n">
        <v>47374.25</v>
      </c>
      <c r="I305" s="28" t="n">
        <v>11730.5627</v>
      </c>
      <c r="J305" s="39" t="n">
        <v>-35643.6873</v>
      </c>
      <c r="K305" s="29" t="n">
        <v>-0.752385257814108</v>
      </c>
      <c r="L305" s="30" t="n">
        <v>23</v>
      </c>
      <c r="M305" s="23"/>
      <c r="N305" s="2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1.25" hidden="false" customHeight="true" outlineLevel="0" collapsed="false">
      <c r="A306" s="25" t="s">
        <v>312</v>
      </c>
      <c r="B306" s="26"/>
      <c r="C306" s="26" t="s">
        <v>237</v>
      </c>
      <c r="D306" s="27" t="n">
        <v>21115</v>
      </c>
      <c r="E306" s="27" t="n">
        <v>21033</v>
      </c>
      <c r="F306" s="39" t="n">
        <v>13940</v>
      </c>
      <c r="G306" s="39" t="n">
        <v>13124</v>
      </c>
      <c r="H306" s="39" t="n">
        <v>13079.8462</v>
      </c>
      <c r="I306" s="28" t="n">
        <v>6063.4345</v>
      </c>
      <c r="J306" s="39" t="n">
        <v>-7016.4117</v>
      </c>
      <c r="K306" s="29" t="n">
        <v>-0.536429220398631</v>
      </c>
      <c r="L306" s="30" t="n">
        <v>69</v>
      </c>
      <c r="M306" s="23"/>
      <c r="N306" s="2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1.25" hidden="false" customHeight="true" outlineLevel="0" collapsed="false">
      <c r="A307" s="25" t="s">
        <v>313</v>
      </c>
      <c r="B307" s="26"/>
      <c r="C307" s="26" t="s">
        <v>237</v>
      </c>
      <c r="D307" s="27" t="n">
        <v>8183</v>
      </c>
      <c r="E307" s="27" t="n">
        <v>7127</v>
      </c>
      <c r="F307" s="39" t="n">
        <v>7663</v>
      </c>
      <c r="G307" s="39" t="n">
        <v>5691</v>
      </c>
      <c r="H307" s="39" t="n">
        <v>8828.4231</v>
      </c>
      <c r="I307" s="28" t="n">
        <v>3264.0385</v>
      </c>
      <c r="J307" s="39" t="n">
        <v>-5564.3846</v>
      </c>
      <c r="K307" s="29" t="n">
        <v>-0.630280689651134</v>
      </c>
      <c r="L307" s="30" t="n">
        <v>175</v>
      </c>
      <c r="M307" s="23"/>
      <c r="N307" s="2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1.25" hidden="false" customHeight="true" outlineLevel="0" collapsed="false">
      <c r="A308" s="25" t="s">
        <v>314</v>
      </c>
      <c r="B308" s="26"/>
      <c r="C308" s="26" t="s">
        <v>237</v>
      </c>
      <c r="D308" s="27"/>
      <c r="E308" s="27"/>
      <c r="F308" s="39" t="n">
        <v>20019</v>
      </c>
      <c r="G308" s="39" t="n">
        <v>20254</v>
      </c>
      <c r="H308" s="39" t="n">
        <v>21012.6731</v>
      </c>
      <c r="I308" s="28" t="n">
        <v>6431.5821</v>
      </c>
      <c r="J308" s="39" t="n">
        <v>-14581.091</v>
      </c>
      <c r="K308" s="29" t="n">
        <v>-0.693918899828123</v>
      </c>
      <c r="L308" s="30" t="n">
        <v>65</v>
      </c>
      <c r="M308" s="23"/>
      <c r="N308" s="2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1.25" hidden="false" customHeight="true" outlineLevel="0" collapsed="false">
      <c r="A309" s="25" t="s">
        <v>315</v>
      </c>
      <c r="B309" s="26"/>
      <c r="C309" s="26" t="s">
        <v>237</v>
      </c>
      <c r="D309" s="27" t="n">
        <v>19413</v>
      </c>
      <c r="E309" s="27" t="n">
        <v>18199</v>
      </c>
      <c r="F309" s="39" t="n">
        <v>20081</v>
      </c>
      <c r="G309" s="39" t="n">
        <v>19118</v>
      </c>
      <c r="H309" s="39" t="n">
        <v>21107.6923</v>
      </c>
      <c r="I309" s="28" t="n">
        <v>4601.6094</v>
      </c>
      <c r="J309" s="39" t="n">
        <v>-16506.0829</v>
      </c>
      <c r="K309" s="29" t="n">
        <v>-0.781993723681485</v>
      </c>
      <c r="L309" s="30" t="n">
        <v>110</v>
      </c>
      <c r="M309" s="23"/>
      <c r="N309" s="2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1.25" hidden="false" customHeight="true" outlineLevel="0" collapsed="false">
      <c r="A310" s="25" t="s">
        <v>316</v>
      </c>
      <c r="B310" s="26"/>
      <c r="C310" s="26" t="s">
        <v>237</v>
      </c>
      <c r="D310" s="27" t="n">
        <v>6200</v>
      </c>
      <c r="E310" s="27" t="n">
        <v>6071</v>
      </c>
      <c r="F310" s="39" t="n">
        <v>7018</v>
      </c>
      <c r="G310" s="39" t="n">
        <v>5935</v>
      </c>
      <c r="H310" s="39" t="n">
        <v>6368.1154</v>
      </c>
      <c r="I310" s="28" t="n">
        <v>1241.3279</v>
      </c>
      <c r="J310" s="39" t="n">
        <v>-5126.7875</v>
      </c>
      <c r="K310" s="29" t="n">
        <v>-0.805071387368388</v>
      </c>
      <c r="L310" s="30" t="n">
        <v>358</v>
      </c>
      <c r="M310" s="23"/>
      <c r="N310" s="2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1.25" hidden="false" customHeight="true" outlineLevel="0" collapsed="false">
      <c r="A311" s="25" t="s">
        <v>317</v>
      </c>
      <c r="B311" s="26"/>
      <c r="C311" s="26" t="s">
        <v>237</v>
      </c>
      <c r="D311" s="27" t="n">
        <v>20356</v>
      </c>
      <c r="E311" s="27" t="n">
        <v>15072</v>
      </c>
      <c r="F311" s="39" t="n">
        <v>13956</v>
      </c>
      <c r="G311" s="39" t="n">
        <v>17548</v>
      </c>
      <c r="H311" s="39" t="n">
        <v>19531.4616</v>
      </c>
      <c r="I311" s="28" t="n">
        <v>6839.4043</v>
      </c>
      <c r="J311" s="39" t="n">
        <v>-12692.0573</v>
      </c>
      <c r="K311" s="29" t="n">
        <v>-0.649826293593921</v>
      </c>
      <c r="L311" s="30" t="n">
        <v>58</v>
      </c>
      <c r="M311" s="23"/>
      <c r="N311" s="23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1.25" hidden="false" customHeight="true" outlineLevel="0" collapsed="false">
      <c r="A312" s="25" t="s">
        <v>318</v>
      </c>
      <c r="B312" s="26"/>
      <c r="C312" s="26" t="s">
        <v>237</v>
      </c>
      <c r="D312" s="27" t="n">
        <v>1624</v>
      </c>
      <c r="E312" s="27" t="n">
        <v>3905</v>
      </c>
      <c r="F312" s="39" t="n">
        <v>4549</v>
      </c>
      <c r="G312" s="39" t="n">
        <v>3165</v>
      </c>
      <c r="H312" s="39" t="n">
        <v>3831.8077</v>
      </c>
      <c r="I312" s="28" t="n">
        <v>1908.4152</v>
      </c>
      <c r="J312" s="39" t="n">
        <v>-1923.3925</v>
      </c>
      <c r="K312" s="29" t="n">
        <v>-0.501954338679365</v>
      </c>
      <c r="L312" s="30" t="n">
        <v>288</v>
      </c>
      <c r="M312" s="23"/>
      <c r="N312" s="2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1.25" hidden="false" customHeight="true" outlineLevel="0" collapsed="false">
      <c r="A313" s="25" t="s">
        <v>319</v>
      </c>
      <c r="B313" s="26"/>
      <c r="C313" s="26" t="s">
        <v>237</v>
      </c>
      <c r="D313" s="27" t="n">
        <v>47332</v>
      </c>
      <c r="E313" s="27" t="n">
        <v>45189</v>
      </c>
      <c r="F313" s="39" t="n">
        <v>42746</v>
      </c>
      <c r="G313" s="39" t="n">
        <v>39512</v>
      </c>
      <c r="H313" s="39" t="n">
        <v>49254.6923</v>
      </c>
      <c r="I313" s="28" t="n">
        <v>11100.1227</v>
      </c>
      <c r="J313" s="39" t="n">
        <v>-38154.5696</v>
      </c>
      <c r="K313" s="29" t="n">
        <v>-0.774638269337031</v>
      </c>
      <c r="L313" s="30" t="n">
        <v>25</v>
      </c>
      <c r="M313" s="23"/>
      <c r="N313" s="2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1.25" hidden="false" customHeight="true" outlineLevel="0" collapsed="false">
      <c r="A314" s="25" t="s">
        <v>320</v>
      </c>
      <c r="B314" s="26"/>
      <c r="C314" s="26" t="s">
        <v>237</v>
      </c>
      <c r="D314" s="27" t="n">
        <v>24778</v>
      </c>
      <c r="E314" s="27" t="n">
        <v>24004</v>
      </c>
      <c r="F314" s="39" t="n">
        <v>23682</v>
      </c>
      <c r="G314" s="39" t="n">
        <v>21829</v>
      </c>
      <c r="H314" s="39" t="n">
        <v>21606.0577</v>
      </c>
      <c r="I314" s="28" t="n">
        <v>7404.4343</v>
      </c>
      <c r="J314" s="39" t="n">
        <v>-14201.6234</v>
      </c>
      <c r="K314" s="29" t="n">
        <v>-0.657298226135904</v>
      </c>
      <c r="L314" s="30" t="n">
        <v>51</v>
      </c>
      <c r="M314" s="23"/>
      <c r="N314" s="2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1.25" hidden="false" customHeight="true" outlineLevel="0" collapsed="false">
      <c r="A315" s="25" t="s">
        <v>321</v>
      </c>
      <c r="B315" s="26"/>
      <c r="C315" s="26" t="s">
        <v>237</v>
      </c>
      <c r="D315" s="27" t="n">
        <v>4339</v>
      </c>
      <c r="E315" s="27" t="n">
        <v>4478</v>
      </c>
      <c r="F315" s="39" t="n">
        <v>4333</v>
      </c>
      <c r="G315" s="39" t="n">
        <v>4690</v>
      </c>
      <c r="H315" s="39" t="n">
        <v>4545.9808</v>
      </c>
      <c r="I315" s="28" t="n">
        <v>1530.8797</v>
      </c>
      <c r="J315" s="39" t="n">
        <v>-3015.1011</v>
      </c>
      <c r="K315" s="29" t="n">
        <v>-0.663245454094307</v>
      </c>
      <c r="L315" s="30" t="n">
        <v>323</v>
      </c>
      <c r="M315" s="23"/>
      <c r="N315" s="2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1.25" hidden="false" customHeight="true" outlineLevel="0" collapsed="false">
      <c r="A316" s="25" t="s">
        <v>322</v>
      </c>
      <c r="B316" s="26"/>
      <c r="C316" s="26" t="s">
        <v>237</v>
      </c>
      <c r="D316" s="27" t="n">
        <v>16478</v>
      </c>
      <c r="E316" s="27" t="n">
        <v>13617</v>
      </c>
      <c r="F316" s="39" t="n">
        <v>16742</v>
      </c>
      <c r="G316" s="39" t="n">
        <v>17819</v>
      </c>
      <c r="H316" s="39" t="n">
        <v>18605.827</v>
      </c>
      <c r="I316" s="28" t="n">
        <v>5369.5218</v>
      </c>
      <c r="J316" s="39" t="n">
        <v>-13236.3052</v>
      </c>
      <c r="K316" s="29" t="n">
        <v>-0.711406442723562</v>
      </c>
      <c r="L316" s="30" t="n">
        <v>87</v>
      </c>
      <c r="M316" s="23"/>
      <c r="N316" s="2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1.25" hidden="false" customHeight="true" outlineLevel="0" collapsed="false">
      <c r="A317" s="25" t="s">
        <v>323</v>
      </c>
      <c r="B317" s="26"/>
      <c r="C317" s="26" t="s">
        <v>237</v>
      </c>
      <c r="D317" s="27" t="n">
        <v>69347</v>
      </c>
      <c r="E317" s="27" t="n">
        <v>69319</v>
      </c>
      <c r="F317" s="39" t="n">
        <v>76893</v>
      </c>
      <c r="G317" s="39" t="n">
        <v>74070</v>
      </c>
      <c r="H317" s="39" t="n">
        <v>68705.5961</v>
      </c>
      <c r="I317" s="28" t="n">
        <v>13337.0848</v>
      </c>
      <c r="J317" s="39" t="n">
        <v>-55368.5113</v>
      </c>
      <c r="K317" s="29" t="n">
        <v>-0.805880662463243</v>
      </c>
      <c r="L317" s="30" t="n">
        <v>19</v>
      </c>
      <c r="M317" s="23"/>
      <c r="N317" s="23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1.25" hidden="false" customHeight="true" outlineLevel="0" collapsed="false">
      <c r="A318" s="25" t="s">
        <v>324</v>
      </c>
      <c r="B318" s="26"/>
      <c r="C318" s="26" t="s">
        <v>237</v>
      </c>
      <c r="D318" s="27" t="n">
        <v>15655</v>
      </c>
      <c r="E318" s="27" t="n">
        <v>15761</v>
      </c>
      <c r="F318" s="39" t="n">
        <v>14588</v>
      </c>
      <c r="G318" s="39" t="n">
        <v>15269</v>
      </c>
      <c r="H318" s="39" t="n">
        <v>12588.4808</v>
      </c>
      <c r="I318" s="28" t="n">
        <v>3916.9015</v>
      </c>
      <c r="J318" s="39" t="n">
        <v>-8671.5793</v>
      </c>
      <c r="K318" s="29" t="n">
        <v>-0.688850341655206</v>
      </c>
      <c r="L318" s="30" t="n">
        <v>134</v>
      </c>
      <c r="M318" s="23"/>
      <c r="N318" s="2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1.25" hidden="false" customHeight="true" outlineLevel="0" collapsed="false">
      <c r="A319" s="25" t="s">
        <v>325</v>
      </c>
      <c r="B319" s="26" t="n">
        <v>48</v>
      </c>
      <c r="C319" s="26" t="s">
        <v>237</v>
      </c>
      <c r="D319" s="27" t="n">
        <v>8577</v>
      </c>
      <c r="E319" s="27" t="n">
        <v>7851</v>
      </c>
      <c r="F319" s="39" t="n">
        <v>8562</v>
      </c>
      <c r="G319" s="39" t="n">
        <v>3673</v>
      </c>
      <c r="H319" s="39" t="n">
        <v>9538.6154</v>
      </c>
      <c r="I319" s="28" t="n">
        <v>2552.3089</v>
      </c>
      <c r="J319" s="39" t="n">
        <v>-6986.3065</v>
      </c>
      <c r="K319" s="29" t="n">
        <v>-0.732423544406665</v>
      </c>
      <c r="L319" s="30" t="n">
        <v>225</v>
      </c>
      <c r="M319" s="23"/>
      <c r="N319" s="2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1.25" hidden="false" customHeight="true" outlineLevel="0" collapsed="false">
      <c r="A320" s="25" t="s">
        <v>326</v>
      </c>
      <c r="B320" s="26"/>
      <c r="C320" s="26" t="s">
        <v>237</v>
      </c>
      <c r="D320" s="27" t="n">
        <v>12369</v>
      </c>
      <c r="E320" s="27" t="n">
        <v>11542</v>
      </c>
      <c r="F320" s="39" t="n">
        <v>11292</v>
      </c>
      <c r="G320" s="39" t="n">
        <v>10634</v>
      </c>
      <c r="H320" s="39" t="n">
        <v>9296.0961</v>
      </c>
      <c r="I320" s="28" t="n">
        <v>2897.1258</v>
      </c>
      <c r="J320" s="39" t="n">
        <v>-6398.9703</v>
      </c>
      <c r="K320" s="29" t="n">
        <v>-0.688350274261902</v>
      </c>
      <c r="L320" s="30" t="n">
        <v>189</v>
      </c>
      <c r="M320" s="23"/>
      <c r="N320" s="2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1.25" hidden="false" customHeight="true" outlineLevel="0" collapsed="false">
      <c r="A321" s="25" t="s">
        <v>327</v>
      </c>
      <c r="B321" s="26"/>
      <c r="C321" s="26" t="s">
        <v>237</v>
      </c>
      <c r="D321" s="27" t="n">
        <v>17656</v>
      </c>
      <c r="E321" s="27" t="n">
        <v>17555</v>
      </c>
      <c r="F321" s="39" t="n">
        <v>14348</v>
      </c>
      <c r="G321" s="39" t="n">
        <v>12837</v>
      </c>
      <c r="H321" s="39" t="n">
        <v>12949.0961</v>
      </c>
      <c r="I321" s="28" t="n">
        <v>4867.9919</v>
      </c>
      <c r="J321" s="39" t="n">
        <v>-8081.1042</v>
      </c>
      <c r="K321" s="29" t="n">
        <v>-0.624067049745658</v>
      </c>
      <c r="L321" s="30" t="n">
        <v>99</v>
      </c>
      <c r="M321" s="23"/>
      <c r="N321" s="2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1.25" hidden="false" customHeight="true" outlineLevel="0" collapsed="false">
      <c r="A322" s="25" t="s">
        <v>328</v>
      </c>
      <c r="B322" s="26"/>
      <c r="C322" s="26" t="s">
        <v>237</v>
      </c>
      <c r="D322" s="27" t="n">
        <v>50939</v>
      </c>
      <c r="E322" s="27" t="n">
        <v>55875</v>
      </c>
      <c r="F322" s="39" t="n">
        <v>56454</v>
      </c>
      <c r="G322" s="39" t="n">
        <v>59443</v>
      </c>
      <c r="H322" s="39" t="n">
        <v>45802.4615</v>
      </c>
      <c r="I322" s="28" t="n">
        <v>16204.5001</v>
      </c>
      <c r="J322" s="39" t="n">
        <v>-29597.9614</v>
      </c>
      <c r="K322" s="29" t="n">
        <v>-0.646208968485242</v>
      </c>
      <c r="L322" s="30" t="n">
        <v>12</v>
      </c>
      <c r="M322" s="23"/>
      <c r="N322" s="2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1.25" hidden="false" customHeight="true" outlineLevel="0" collapsed="false">
      <c r="A323" s="25" t="s">
        <v>329</v>
      </c>
      <c r="B323" s="26"/>
      <c r="C323" s="26" t="s">
        <v>237</v>
      </c>
      <c r="D323" s="27" t="n">
        <v>15634</v>
      </c>
      <c r="E323" s="27" t="n">
        <v>14890</v>
      </c>
      <c r="F323" s="39" t="n">
        <v>14050</v>
      </c>
      <c r="G323" s="39" t="n">
        <v>15755</v>
      </c>
      <c r="H323" s="39" t="n">
        <v>15596.5962</v>
      </c>
      <c r="I323" s="28" t="n">
        <v>2917.0355</v>
      </c>
      <c r="J323" s="39" t="n">
        <v>-12679.5607</v>
      </c>
      <c r="K323" s="29" t="n">
        <v>-0.812969736306951</v>
      </c>
      <c r="L323" s="30" t="n">
        <v>186</v>
      </c>
      <c r="M323" s="23"/>
      <c r="N323" s="2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1.25" hidden="false" customHeight="true" outlineLevel="0" collapsed="false">
      <c r="A324" s="25" t="s">
        <v>330</v>
      </c>
      <c r="B324" s="26"/>
      <c r="C324" s="26" t="s">
        <v>237</v>
      </c>
      <c r="D324" s="27" t="n">
        <v>4077</v>
      </c>
      <c r="E324" s="27" t="n">
        <v>4685</v>
      </c>
      <c r="F324" s="39" t="n">
        <v>5505</v>
      </c>
      <c r="G324" s="39" t="n">
        <v>4183</v>
      </c>
      <c r="H324" s="39" t="n">
        <v>3121.9615</v>
      </c>
      <c r="I324" s="28" t="n">
        <v>1466.5519</v>
      </c>
      <c r="J324" s="39" t="n">
        <v>-1655.4096</v>
      </c>
      <c r="K324" s="29" t="n">
        <v>-0.53024664141438</v>
      </c>
      <c r="L324" s="30" t="n">
        <v>329</v>
      </c>
      <c r="M324" s="23"/>
      <c r="N324" s="2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1.25" hidden="false" customHeight="true" outlineLevel="0" collapsed="false">
      <c r="A325" s="25" t="s">
        <v>331</v>
      </c>
      <c r="B325" s="26"/>
      <c r="C325" s="26" t="s">
        <v>237</v>
      </c>
      <c r="D325" s="27" t="n">
        <v>34843</v>
      </c>
      <c r="E325" s="27" t="n">
        <v>35416</v>
      </c>
      <c r="F325" s="39" t="n">
        <v>32713</v>
      </c>
      <c r="G325" s="39" t="n">
        <v>30810</v>
      </c>
      <c r="H325" s="39" t="n">
        <v>38135.3077</v>
      </c>
      <c r="I325" s="28" t="n">
        <v>9258.7814</v>
      </c>
      <c r="J325" s="39" t="n">
        <v>-28876.5263</v>
      </c>
      <c r="K325" s="29" t="n">
        <v>-0.757212358876548</v>
      </c>
      <c r="L325" s="30" t="n">
        <v>33</v>
      </c>
      <c r="M325" s="23"/>
      <c r="N325" s="2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1.25" hidden="false" customHeight="true" outlineLevel="0" collapsed="false">
      <c r="A326" s="25" t="s">
        <v>332</v>
      </c>
      <c r="B326" s="26"/>
      <c r="C326" s="26" t="s">
        <v>237</v>
      </c>
      <c r="D326" s="27" t="n">
        <v>8645</v>
      </c>
      <c r="E326" s="27" t="n">
        <v>10010</v>
      </c>
      <c r="F326" s="39" t="n">
        <v>9052</v>
      </c>
      <c r="G326" s="39" t="n">
        <v>8845</v>
      </c>
      <c r="H326" s="39" t="n">
        <v>7126.6923</v>
      </c>
      <c r="I326" s="28" t="n">
        <v>2883.1203</v>
      </c>
      <c r="J326" s="39" t="n">
        <v>-4243.572</v>
      </c>
      <c r="K326" s="29" t="n">
        <v>-0.595447624418975</v>
      </c>
      <c r="L326" s="30" t="n">
        <v>190</v>
      </c>
      <c r="M326" s="23"/>
      <c r="N326" s="2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1.25" hidden="false" customHeight="true" outlineLevel="0" collapsed="false">
      <c r="A327" s="25" t="s">
        <v>333</v>
      </c>
      <c r="B327" s="26"/>
      <c r="C327" s="26" t="s">
        <v>237</v>
      </c>
      <c r="D327" s="27" t="n">
        <v>9296</v>
      </c>
      <c r="E327" s="27" t="n">
        <v>6925</v>
      </c>
      <c r="F327" s="39" t="n">
        <v>8253</v>
      </c>
      <c r="G327" s="39" t="n">
        <v>7139</v>
      </c>
      <c r="H327" s="39" t="n">
        <v>9018.9807</v>
      </c>
      <c r="I327" s="28" t="n">
        <v>2604.5083</v>
      </c>
      <c r="J327" s="39" t="n">
        <v>-6414.4724</v>
      </c>
      <c r="K327" s="29" t="n">
        <v>-0.711219217932244</v>
      </c>
      <c r="L327" s="30" t="n">
        <v>216</v>
      </c>
      <c r="M327" s="23"/>
      <c r="N327" s="2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1.25" hidden="false" customHeight="true" outlineLevel="0" collapsed="false">
      <c r="A328" s="25" t="s">
        <v>334</v>
      </c>
      <c r="B328" s="26"/>
      <c r="C328" s="26" t="s">
        <v>237</v>
      </c>
      <c r="D328" s="27" t="n">
        <v>17418</v>
      </c>
      <c r="E328" s="27" t="n">
        <v>18482</v>
      </c>
      <c r="F328" s="39" t="n">
        <v>14803</v>
      </c>
      <c r="G328" s="39" t="n">
        <v>12494</v>
      </c>
      <c r="H328" s="39" t="n">
        <v>16304.7115</v>
      </c>
      <c r="I328" s="28" t="n">
        <v>4433.0928</v>
      </c>
      <c r="J328" s="39" t="n">
        <v>-11871.6187</v>
      </c>
      <c r="K328" s="29" t="n">
        <v>-0.728109706203633</v>
      </c>
      <c r="L328" s="30" t="n">
        <v>118</v>
      </c>
      <c r="M328" s="23"/>
      <c r="N328" s="2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1.25" hidden="false" customHeight="true" outlineLevel="0" collapsed="false">
      <c r="A329" s="25" t="s">
        <v>335</v>
      </c>
      <c r="B329" s="26"/>
      <c r="C329" s="26" t="s">
        <v>237</v>
      </c>
      <c r="D329" s="27" t="n">
        <v>4617</v>
      </c>
      <c r="E329" s="27" t="n">
        <v>4762</v>
      </c>
      <c r="F329" s="39" t="n">
        <v>4171</v>
      </c>
      <c r="G329" s="39" t="n">
        <v>4544</v>
      </c>
      <c r="H329" s="39" t="n">
        <v>3710.8654</v>
      </c>
      <c r="I329" s="28" t="n">
        <v>1369.224</v>
      </c>
      <c r="J329" s="39" t="n">
        <v>-2341.6414</v>
      </c>
      <c r="K329" s="29" t="n">
        <v>-0.631022995336883</v>
      </c>
      <c r="L329" s="30" t="n">
        <v>339</v>
      </c>
      <c r="M329" s="23"/>
      <c r="N329" s="23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1.25" hidden="false" customHeight="true" outlineLevel="0" collapsed="false">
      <c r="A330" s="25" t="s">
        <v>336</v>
      </c>
      <c r="B330" s="26"/>
      <c r="C330" s="26" t="s">
        <v>237</v>
      </c>
      <c r="D330" s="27" t="n">
        <v>48634</v>
      </c>
      <c r="E330" s="27" t="n">
        <v>61805</v>
      </c>
      <c r="F330" s="39" t="n">
        <v>64620</v>
      </c>
      <c r="G330" s="39" t="n">
        <v>74524</v>
      </c>
      <c r="H330" s="39" t="n">
        <v>66210.827</v>
      </c>
      <c r="I330" s="28" t="n">
        <v>24194.8144</v>
      </c>
      <c r="J330" s="39" t="n">
        <v>-42016.0126</v>
      </c>
      <c r="K330" s="29" t="n">
        <v>-0.634579184458759</v>
      </c>
      <c r="L330" s="30" t="n">
        <v>5</v>
      </c>
      <c r="M330" s="23"/>
      <c r="N330" s="23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1.25" hidden="false" customHeight="true" outlineLevel="0" collapsed="false">
      <c r="A331" s="25" t="s">
        <v>337</v>
      </c>
      <c r="B331" s="26"/>
      <c r="C331" s="26" t="s">
        <v>237</v>
      </c>
      <c r="D331" s="27" t="n">
        <v>109137</v>
      </c>
      <c r="E331" s="27" t="n">
        <v>104291</v>
      </c>
      <c r="F331" s="39" t="n">
        <v>103578</v>
      </c>
      <c r="G331" s="39" t="n">
        <v>103993</v>
      </c>
      <c r="H331" s="39" t="n">
        <v>105080.5577</v>
      </c>
      <c r="I331" s="28" t="n">
        <v>35964.0054</v>
      </c>
      <c r="J331" s="39" t="n">
        <v>-69116.5523</v>
      </c>
      <c r="K331" s="29" t="n">
        <v>-0.657748243945607</v>
      </c>
      <c r="L331" s="30" t="n">
        <v>2</v>
      </c>
      <c r="M331" s="23"/>
      <c r="N331" s="2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1.25" hidden="false" customHeight="true" outlineLevel="0" collapsed="false">
      <c r="A332" s="25" t="s">
        <v>338</v>
      </c>
      <c r="B332" s="26"/>
      <c r="C332" s="26" t="s">
        <v>237</v>
      </c>
      <c r="D332" s="27" t="n">
        <v>33632</v>
      </c>
      <c r="E332" s="27" t="n">
        <v>29977</v>
      </c>
      <c r="F332" s="39" t="n">
        <v>26192</v>
      </c>
      <c r="G332" s="39" t="n">
        <v>22469</v>
      </c>
      <c r="H332" s="39" t="n">
        <v>33416.6923</v>
      </c>
      <c r="I332" s="28" t="n">
        <v>7945.4016</v>
      </c>
      <c r="J332" s="39" t="n">
        <v>-25471.2907</v>
      </c>
      <c r="K332" s="29" t="n">
        <v>-0.762232553459518</v>
      </c>
      <c r="L332" s="30" t="n">
        <v>48</v>
      </c>
      <c r="M332" s="23"/>
      <c r="N332" s="2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1.25" hidden="false" customHeight="true" outlineLevel="0" collapsed="false">
      <c r="A333" s="25" t="s">
        <v>339</v>
      </c>
      <c r="B333" s="26"/>
      <c r="C333" s="26" t="s">
        <v>237</v>
      </c>
      <c r="D333" s="27" t="n">
        <v>4157</v>
      </c>
      <c r="E333" s="27" t="n">
        <v>3597</v>
      </c>
      <c r="F333" s="39" t="n">
        <v>4025</v>
      </c>
      <c r="G333" s="39" t="n">
        <v>3564</v>
      </c>
      <c r="H333" s="39" t="n">
        <v>3245.1538</v>
      </c>
      <c r="I333" s="28" t="n">
        <v>1294.9098</v>
      </c>
      <c r="J333" s="39" t="n">
        <v>-1950.244</v>
      </c>
      <c r="K333" s="29" t="n">
        <v>-0.60097120820591</v>
      </c>
      <c r="L333" s="30" t="n">
        <v>348</v>
      </c>
      <c r="M333" s="23"/>
      <c r="N333" s="2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1.25" hidden="false" customHeight="true" outlineLevel="0" collapsed="false">
      <c r="A334" s="25" t="s">
        <v>340</v>
      </c>
      <c r="B334" s="26"/>
      <c r="C334" s="26" t="s">
        <v>237</v>
      </c>
      <c r="D334" s="27" t="n">
        <v>9088</v>
      </c>
      <c r="E334" s="27" t="n">
        <v>8717</v>
      </c>
      <c r="F334" s="39" t="n">
        <v>8341</v>
      </c>
      <c r="G334" s="39" t="n">
        <v>9224</v>
      </c>
      <c r="H334" s="39" t="n">
        <v>9359.3461</v>
      </c>
      <c r="I334" s="28" t="n">
        <v>3766.7759</v>
      </c>
      <c r="J334" s="39" t="n">
        <v>-5592.5702</v>
      </c>
      <c r="K334" s="29" t="n">
        <v>-0.597538560947116</v>
      </c>
      <c r="L334" s="30" t="n">
        <v>141</v>
      </c>
      <c r="M334" s="23"/>
      <c r="N334" s="2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1.25" hidden="false" customHeight="true" outlineLevel="0" collapsed="false">
      <c r="A335" s="25" t="s">
        <v>341</v>
      </c>
      <c r="B335" s="26"/>
      <c r="C335" s="26" t="s">
        <v>237</v>
      </c>
      <c r="D335" s="27" t="n">
        <v>12944</v>
      </c>
      <c r="E335" s="27" t="n">
        <v>9526</v>
      </c>
      <c r="F335" s="39" t="n">
        <v>11110</v>
      </c>
      <c r="G335" s="39" t="n">
        <v>10182</v>
      </c>
      <c r="H335" s="39" t="n">
        <v>13063.0192</v>
      </c>
      <c r="I335" s="28" t="n">
        <v>3442.7926</v>
      </c>
      <c r="J335" s="39" t="n">
        <v>-9620.2266</v>
      </c>
      <c r="K335" s="29" t="n">
        <v>-0.736447405665606</v>
      </c>
      <c r="L335" s="30" t="n">
        <v>166</v>
      </c>
      <c r="M335" s="23"/>
      <c r="N335" s="2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1.25" hidden="false" customHeight="true" outlineLevel="0" collapsed="false">
      <c r="A336" s="25" t="s">
        <v>342</v>
      </c>
      <c r="B336" s="26"/>
      <c r="C336" s="26" t="s">
        <v>237</v>
      </c>
      <c r="D336" s="27" t="n">
        <v>71184</v>
      </c>
      <c r="E336" s="27" t="n">
        <v>68953</v>
      </c>
      <c r="F336" s="39" t="n">
        <v>56014</v>
      </c>
      <c r="G336" s="39" t="n">
        <v>51768</v>
      </c>
      <c r="H336" s="39" t="n">
        <v>51474.1924</v>
      </c>
      <c r="I336" s="28" t="n">
        <v>17140.6558</v>
      </c>
      <c r="J336" s="39" t="n">
        <v>-34333.5366</v>
      </c>
      <c r="K336" s="29" t="n">
        <v>-0.667004862032571</v>
      </c>
      <c r="L336" s="30" t="n">
        <v>11</v>
      </c>
      <c r="M336" s="23"/>
      <c r="N336" s="2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1.25" hidden="false" customHeight="true" outlineLevel="0" collapsed="false">
      <c r="A337" s="25" t="s">
        <v>343</v>
      </c>
      <c r="B337" s="26"/>
      <c r="C337" s="26" t="s">
        <v>237</v>
      </c>
      <c r="D337" s="27" t="n">
        <v>45716</v>
      </c>
      <c r="E337" s="27" t="n">
        <v>39505</v>
      </c>
      <c r="F337" s="39" t="n">
        <v>39678</v>
      </c>
      <c r="G337" s="39" t="n">
        <v>40095</v>
      </c>
      <c r="H337" s="39" t="n">
        <v>38537.5961</v>
      </c>
      <c r="I337" s="28" t="n">
        <v>15624.9316</v>
      </c>
      <c r="J337" s="39" t="n">
        <v>-22912.6645</v>
      </c>
      <c r="K337" s="29" t="n">
        <v>-0.594553548190827</v>
      </c>
      <c r="L337" s="30" t="n">
        <v>14</v>
      </c>
      <c r="M337" s="23"/>
      <c r="N337" s="2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1.25" hidden="false" customHeight="true" outlineLevel="0" collapsed="false">
      <c r="A338" s="25" t="s">
        <v>344</v>
      </c>
      <c r="B338" s="26"/>
      <c r="C338" s="26" t="s">
        <v>237</v>
      </c>
      <c r="D338" s="27" t="n">
        <v>11517</v>
      </c>
      <c r="E338" s="27" t="n">
        <v>13089</v>
      </c>
      <c r="F338" s="39" t="n">
        <v>20030</v>
      </c>
      <c r="G338" s="39" t="n">
        <v>19510</v>
      </c>
      <c r="H338" s="39" t="n">
        <v>19924.7692</v>
      </c>
      <c r="I338" s="28" t="n">
        <v>6670.8387</v>
      </c>
      <c r="J338" s="39" t="n">
        <v>-13253.9305</v>
      </c>
      <c r="K338" s="29" t="n">
        <v>-0.665198696504851</v>
      </c>
      <c r="L338" s="30" t="n">
        <v>59</v>
      </c>
      <c r="M338" s="23"/>
      <c r="N338" s="23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1.25" hidden="false" customHeight="true" outlineLevel="0" collapsed="false">
      <c r="A339" s="25" t="s">
        <v>345</v>
      </c>
      <c r="B339" s="26"/>
      <c r="C339" s="26" t="s">
        <v>237</v>
      </c>
      <c r="D339" s="27" t="n">
        <v>6343</v>
      </c>
      <c r="E339" s="27" t="n">
        <v>6137</v>
      </c>
      <c r="F339" s="39" t="n">
        <v>6168</v>
      </c>
      <c r="G339" s="39" t="n">
        <v>5578</v>
      </c>
      <c r="H339" s="39" t="n">
        <v>4877.9038</v>
      </c>
      <c r="I339" s="28" t="n">
        <v>2060.1367</v>
      </c>
      <c r="J339" s="39" t="n">
        <v>-2817.7671</v>
      </c>
      <c r="K339" s="29" t="n">
        <v>-0.577659424115744</v>
      </c>
      <c r="L339" s="30" t="n">
        <v>266</v>
      </c>
      <c r="M339" s="23"/>
      <c r="N339" s="23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1.25" hidden="false" customHeight="true" outlineLevel="0" collapsed="false">
      <c r="A340" s="25" t="s">
        <v>346</v>
      </c>
      <c r="B340" s="26"/>
      <c r="C340" s="26" t="s">
        <v>237</v>
      </c>
      <c r="D340" s="27" t="n">
        <v>26154</v>
      </c>
      <c r="E340" s="27" t="n">
        <v>25371</v>
      </c>
      <c r="F340" s="39" t="n">
        <v>24575</v>
      </c>
      <c r="G340" s="39" t="n">
        <v>27362</v>
      </c>
      <c r="H340" s="39" t="n">
        <v>19888.4423</v>
      </c>
      <c r="I340" s="28" t="n">
        <v>3328.6312</v>
      </c>
      <c r="J340" s="39" t="n">
        <v>-16559.8111</v>
      </c>
      <c r="K340" s="29" t="n">
        <v>-0.832634896700784</v>
      </c>
      <c r="L340" s="30" t="n">
        <v>173</v>
      </c>
      <c r="M340" s="23"/>
      <c r="N340" s="2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1.25" hidden="false" customHeight="true" outlineLevel="0" collapsed="false">
      <c r="A341" s="25" t="s">
        <v>347</v>
      </c>
      <c r="B341" s="26"/>
      <c r="C341" s="26" t="s">
        <v>237</v>
      </c>
      <c r="D341" s="27" t="n">
        <v>6098</v>
      </c>
      <c r="E341" s="27" t="n">
        <v>5566</v>
      </c>
      <c r="F341" s="39" t="n">
        <v>8509</v>
      </c>
      <c r="G341" s="39" t="n">
        <v>8725</v>
      </c>
      <c r="H341" s="39" t="n">
        <v>7296.75</v>
      </c>
      <c r="I341" s="28" t="n">
        <v>1934.9888</v>
      </c>
      <c r="J341" s="39" t="n">
        <v>-5361.7612</v>
      </c>
      <c r="K341" s="29" t="n">
        <v>-0.734814979271594</v>
      </c>
      <c r="L341" s="30" t="n">
        <v>283</v>
      </c>
      <c r="M341" s="23"/>
      <c r="N341" s="2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1.25" hidden="false" customHeight="true" outlineLevel="0" collapsed="false">
      <c r="A342" s="25" t="s">
        <v>348</v>
      </c>
      <c r="B342" s="26"/>
      <c r="C342" s="26" t="s">
        <v>237</v>
      </c>
      <c r="D342" s="27" t="n">
        <v>6066</v>
      </c>
      <c r="E342" s="27" t="n">
        <v>6972</v>
      </c>
      <c r="F342" s="39" t="n">
        <v>7654</v>
      </c>
      <c r="G342" s="39" t="n">
        <v>6003</v>
      </c>
      <c r="H342" s="39" t="n">
        <v>4643.5192</v>
      </c>
      <c r="I342" s="28" t="n">
        <v>1624.1147</v>
      </c>
      <c r="J342" s="39" t="n">
        <v>-3019.4045</v>
      </c>
      <c r="K342" s="29" t="n">
        <v>-0.650240554620728</v>
      </c>
      <c r="L342" s="30" t="n">
        <v>314</v>
      </c>
      <c r="M342" s="23"/>
      <c r="N342" s="2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1.25" hidden="false" customHeight="true" outlineLevel="0" collapsed="false">
      <c r="A343" s="25" t="s">
        <v>349</v>
      </c>
      <c r="B343" s="26"/>
      <c r="C343" s="26" t="s">
        <v>237</v>
      </c>
      <c r="D343" s="27" t="n">
        <v>7100</v>
      </c>
      <c r="E343" s="27" t="n">
        <v>7677</v>
      </c>
      <c r="F343" s="39" t="n">
        <v>9005</v>
      </c>
      <c r="G343" s="39" t="n">
        <v>8135</v>
      </c>
      <c r="H343" s="39" t="n">
        <v>8651.1538</v>
      </c>
      <c r="I343" s="28" t="n">
        <v>2440.5819</v>
      </c>
      <c r="J343" s="39" t="n">
        <v>-6210.5719</v>
      </c>
      <c r="K343" s="29" t="n">
        <v>-0.717889433430255</v>
      </c>
      <c r="L343" s="30" t="n">
        <v>230</v>
      </c>
      <c r="M343" s="23"/>
      <c r="N343" s="2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1.25" hidden="false" customHeight="true" outlineLevel="0" collapsed="false">
      <c r="A344" s="25" t="s">
        <v>350</v>
      </c>
      <c r="B344" s="26"/>
      <c r="C344" s="26" t="s">
        <v>237</v>
      </c>
      <c r="D344" s="27" t="n">
        <v>25555</v>
      </c>
      <c r="E344" s="27" t="n">
        <v>26858</v>
      </c>
      <c r="F344" s="39" t="n">
        <v>33326</v>
      </c>
      <c r="G344" s="39" t="n">
        <v>30605</v>
      </c>
      <c r="H344" s="39" t="n">
        <v>29278.3077</v>
      </c>
      <c r="I344" s="28" t="n">
        <v>8374.4619</v>
      </c>
      <c r="J344" s="39" t="n">
        <v>-20903.8458</v>
      </c>
      <c r="K344" s="29" t="n">
        <v>-0.713970425278371</v>
      </c>
      <c r="L344" s="30" t="n">
        <v>44</v>
      </c>
      <c r="M344" s="23"/>
      <c r="N344" s="2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1.25" hidden="false" customHeight="true" outlineLevel="0" collapsed="false">
      <c r="A345" s="25" t="s">
        <v>351</v>
      </c>
      <c r="B345" s="26"/>
      <c r="C345" s="26" t="s">
        <v>237</v>
      </c>
      <c r="D345" s="27" t="n">
        <v>15934</v>
      </c>
      <c r="E345" s="27" t="n">
        <v>16329</v>
      </c>
      <c r="F345" s="39" t="n">
        <v>16643</v>
      </c>
      <c r="G345" s="39" t="n">
        <v>16649</v>
      </c>
      <c r="H345" s="39" t="n">
        <v>16679.6154</v>
      </c>
      <c r="I345" s="28" t="n">
        <v>3070.3415</v>
      </c>
      <c r="J345" s="39" t="n">
        <v>-13609.2739</v>
      </c>
      <c r="K345" s="29" t="n">
        <v>-0.815922524208802</v>
      </c>
      <c r="L345" s="30" t="n">
        <v>182</v>
      </c>
      <c r="M345" s="23"/>
      <c r="N345" s="2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1.25" hidden="false" customHeight="true" outlineLevel="0" collapsed="false">
      <c r="A346" s="25" t="s">
        <v>352</v>
      </c>
      <c r="B346" s="26"/>
      <c r="C346" s="26" t="s">
        <v>237</v>
      </c>
      <c r="D346" s="27" t="n">
        <v>9150</v>
      </c>
      <c r="E346" s="27" t="n">
        <v>8974</v>
      </c>
      <c r="F346" s="39" t="n">
        <v>9190</v>
      </c>
      <c r="G346" s="39" t="n">
        <v>9871</v>
      </c>
      <c r="H346" s="39" t="n">
        <v>12372.827</v>
      </c>
      <c r="I346" s="28" t="n">
        <v>3764.653</v>
      </c>
      <c r="J346" s="39" t="n">
        <v>-8608.174</v>
      </c>
      <c r="K346" s="29" t="n">
        <v>-0.695732187963187</v>
      </c>
      <c r="L346" s="30" t="n">
        <v>142</v>
      </c>
      <c r="M346" s="23"/>
      <c r="N346" s="2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1.25" hidden="false" customHeight="true" outlineLevel="0" collapsed="false">
      <c r="A347" s="25" t="s">
        <v>353</v>
      </c>
      <c r="B347" s="26"/>
      <c r="C347" s="26" t="s">
        <v>237</v>
      </c>
      <c r="D347" s="27" t="n">
        <v>253004</v>
      </c>
      <c r="E347" s="27" t="n">
        <v>234830</v>
      </c>
      <c r="F347" s="39" t="n">
        <v>239225</v>
      </c>
      <c r="G347" s="39" t="n">
        <v>240645</v>
      </c>
      <c r="H347" s="39" t="n">
        <v>234114.3269</v>
      </c>
      <c r="I347" s="28" t="n">
        <v>55577.1578</v>
      </c>
      <c r="J347" s="39" t="n">
        <v>-178537.1691</v>
      </c>
      <c r="K347" s="29" t="n">
        <v>-0.762606763388132</v>
      </c>
      <c r="L347" s="30" t="n">
        <v>1</v>
      </c>
      <c r="M347" s="23"/>
      <c r="N347" s="2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1.25" hidden="false" customHeight="true" outlineLevel="0" collapsed="false">
      <c r="A348" s="25" t="s">
        <v>354</v>
      </c>
      <c r="B348" s="26"/>
      <c r="C348" s="26" t="s">
        <v>237</v>
      </c>
      <c r="D348" s="27" t="n">
        <v>13262</v>
      </c>
      <c r="E348" s="27" t="n">
        <v>13671</v>
      </c>
      <c r="F348" s="39" t="n">
        <v>6268</v>
      </c>
      <c r="G348" s="39" t="n">
        <v>6662</v>
      </c>
      <c r="H348" s="39" t="n">
        <v>11910.75</v>
      </c>
      <c r="I348" s="28" t="n">
        <v>5544.1556</v>
      </c>
      <c r="J348" s="39" t="n">
        <v>-6366.5944</v>
      </c>
      <c r="K348" s="29" t="n">
        <v>-0.534525063493063</v>
      </c>
      <c r="L348" s="30" t="n">
        <v>82</v>
      </c>
      <c r="M348" s="23"/>
      <c r="N348" s="2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1.25" hidden="false" customHeight="true" outlineLevel="0" collapsed="false">
      <c r="A349" s="25" t="s">
        <v>355</v>
      </c>
      <c r="B349" s="26"/>
      <c r="C349" s="26" t="s">
        <v>237</v>
      </c>
      <c r="D349" s="27" t="n">
        <v>12913</v>
      </c>
      <c r="E349" s="27" t="n">
        <v>8953</v>
      </c>
      <c r="F349" s="39" t="n">
        <v>9579</v>
      </c>
      <c r="G349" s="39" t="n">
        <v>11423</v>
      </c>
      <c r="H349" s="39" t="n">
        <v>11694.3846</v>
      </c>
      <c r="I349" s="28" t="n">
        <v>4673.1772</v>
      </c>
      <c r="J349" s="39" t="n">
        <v>-7021.2074</v>
      </c>
      <c r="K349" s="29" t="n">
        <v>-0.600391353641644</v>
      </c>
      <c r="L349" s="30" t="n">
        <v>108</v>
      </c>
      <c r="M349" s="23"/>
      <c r="N349" s="2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1.25" hidden="false" customHeight="true" outlineLevel="0" collapsed="false">
      <c r="A350" s="41" t="s">
        <v>356</v>
      </c>
      <c r="B350" s="26"/>
      <c r="C350" s="43" t="s">
        <v>237</v>
      </c>
      <c r="D350" s="44" t="n">
        <v>60441</v>
      </c>
      <c r="E350" s="44" t="n">
        <v>56440</v>
      </c>
      <c r="F350" s="45" t="n">
        <v>59543</v>
      </c>
      <c r="G350" s="45" t="n">
        <v>57400</v>
      </c>
      <c r="H350" s="45" t="n">
        <v>62904.7884</v>
      </c>
      <c r="I350" s="46" t="n">
        <v>12304.4508</v>
      </c>
      <c r="J350" s="45" t="n">
        <v>-50600.3376</v>
      </c>
      <c r="K350" s="47" t="n">
        <v>-0.804395641206862</v>
      </c>
      <c r="L350" s="48" t="n">
        <v>20</v>
      </c>
      <c r="M350" s="23"/>
      <c r="N350" s="2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1.25" hidden="false" customHeight="true" outlineLevel="0" collapsed="false">
      <c r="A351" s="32" t="s">
        <v>357</v>
      </c>
      <c r="B351" s="33" t="n">
        <v>49</v>
      </c>
      <c r="C351" s="33" t="s">
        <v>237</v>
      </c>
      <c r="D351" s="34" t="n">
        <v>0</v>
      </c>
      <c r="E351" s="34" t="n">
        <v>0</v>
      </c>
      <c r="F351" s="34" t="n">
        <v>0</v>
      </c>
      <c r="G351" s="34" t="n">
        <v>6274</v>
      </c>
      <c r="H351" s="34" t="n">
        <v>12688.2116</v>
      </c>
      <c r="I351" s="35" t="n">
        <v>3111.5162</v>
      </c>
      <c r="J351" s="34" t="n">
        <v>-9576.6954</v>
      </c>
      <c r="K351" s="36" t="n">
        <v>-0.754771097922106</v>
      </c>
      <c r="L351" s="37" t="n">
        <v>181</v>
      </c>
      <c r="M351" s="23"/>
      <c r="N351" s="2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1.25" hidden="false" customHeight="true" outlineLevel="0" collapsed="false">
      <c r="A352" s="10" t="s">
        <v>358</v>
      </c>
      <c r="B352" s="49"/>
      <c r="C352" s="12"/>
      <c r="D352" s="50"/>
      <c r="E352" s="50"/>
      <c r="F352" s="50"/>
      <c r="G352" s="50"/>
      <c r="H352" s="50"/>
      <c r="I352" s="50"/>
      <c r="J352" s="50"/>
      <c r="K352" s="50"/>
      <c r="L352" s="51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1.25" hidden="false" customHeight="true" outlineLevel="0" collapsed="false">
      <c r="A353" s="15" t="s">
        <v>359</v>
      </c>
      <c r="B353" s="17"/>
      <c r="C353" s="17" t="s">
        <v>360</v>
      </c>
      <c r="D353" s="18" t="n">
        <v>26056</v>
      </c>
      <c r="E353" s="18" t="n">
        <v>24283</v>
      </c>
      <c r="F353" s="38" t="n">
        <v>25432</v>
      </c>
      <c r="G353" s="38" t="n">
        <v>23972</v>
      </c>
      <c r="H353" s="38" t="n">
        <v>24170.5577</v>
      </c>
      <c r="I353" s="52" t="n">
        <v>9047.2514</v>
      </c>
      <c r="J353" s="38" t="n">
        <v>-15123.3063</v>
      </c>
      <c r="K353" s="53" t="n">
        <v>-0.625691243359271</v>
      </c>
      <c r="L353" s="22" t="n">
        <v>35</v>
      </c>
      <c r="M353" s="23"/>
      <c r="N353" s="2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1.25" hidden="false" customHeight="true" outlineLevel="0" collapsed="false">
      <c r="A354" s="25" t="s">
        <v>361</v>
      </c>
      <c r="B354" s="26" t="n">
        <v>49</v>
      </c>
      <c r="C354" s="26" t="s">
        <v>360</v>
      </c>
      <c r="D354" s="27" t="n">
        <v>1014</v>
      </c>
      <c r="E354" s="27" t="n">
        <v>1232</v>
      </c>
      <c r="F354" s="39" t="n">
        <v>1425</v>
      </c>
      <c r="G354" s="39" t="n">
        <v>1470</v>
      </c>
      <c r="H354" s="39" t="n">
        <v>1327.6346</v>
      </c>
      <c r="I354" s="28" t="n">
        <v>664.3605</v>
      </c>
      <c r="J354" s="39" t="n">
        <v>-663.2741</v>
      </c>
      <c r="K354" s="29" t="n">
        <v>-0.499590851277904</v>
      </c>
      <c r="L354" s="30" t="n">
        <v>407</v>
      </c>
      <c r="M354" s="23"/>
      <c r="N354" s="2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1.25" hidden="false" customHeight="true" outlineLevel="0" collapsed="false">
      <c r="A355" s="25" t="s">
        <v>362</v>
      </c>
      <c r="B355" s="26" t="n">
        <v>50</v>
      </c>
      <c r="C355" s="26" t="s">
        <v>360</v>
      </c>
      <c r="D355" s="27" t="n">
        <v>2774</v>
      </c>
      <c r="E355" s="27" t="n">
        <v>2686</v>
      </c>
      <c r="F355" s="39" t="n">
        <v>1123</v>
      </c>
      <c r="G355" s="39" t="n">
        <v>951</v>
      </c>
      <c r="H355" s="39" t="n">
        <v>1488.6923</v>
      </c>
      <c r="I355" s="28" t="n">
        <v>997.4319</v>
      </c>
      <c r="J355" s="39" t="n">
        <v>-491.2604</v>
      </c>
      <c r="K355" s="29" t="n">
        <v>-0.329994586524025</v>
      </c>
      <c r="L355" s="30" t="n">
        <v>384</v>
      </c>
      <c r="M355" s="23"/>
      <c r="N355" s="2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1.25" hidden="false" customHeight="true" outlineLevel="0" collapsed="false">
      <c r="A356" s="25" t="s">
        <v>363</v>
      </c>
      <c r="B356" s="26"/>
      <c r="C356" s="26" t="s">
        <v>360</v>
      </c>
      <c r="D356" s="27" t="n">
        <v>15536</v>
      </c>
      <c r="E356" s="27" t="n">
        <v>15324</v>
      </c>
      <c r="F356" s="39" t="n">
        <v>15140</v>
      </c>
      <c r="G356" s="39" t="n">
        <v>14376</v>
      </c>
      <c r="H356" s="39" t="n">
        <v>17825.9039</v>
      </c>
      <c r="I356" s="28" t="n">
        <v>5791.7212</v>
      </c>
      <c r="J356" s="39" t="n">
        <v>-12034.1827</v>
      </c>
      <c r="K356" s="29" t="n">
        <v>-0.675095230374264</v>
      </c>
      <c r="L356" s="30" t="n">
        <v>76</v>
      </c>
      <c r="M356" s="23"/>
      <c r="N356" s="2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1.25" hidden="false" customHeight="true" outlineLevel="0" collapsed="false">
      <c r="A357" s="25" t="s">
        <v>364</v>
      </c>
      <c r="B357" s="26" t="n">
        <v>51</v>
      </c>
      <c r="C357" s="26" t="s">
        <v>360</v>
      </c>
      <c r="D357" s="27" t="n">
        <v>1303</v>
      </c>
      <c r="E357" s="27" t="n">
        <v>1192</v>
      </c>
      <c r="F357" s="39" t="n">
        <v>1754</v>
      </c>
      <c r="G357" s="39" t="n">
        <v>1872</v>
      </c>
      <c r="H357" s="39" t="n">
        <v>1704.8077</v>
      </c>
      <c r="I357" s="28" t="n">
        <v>926.4097</v>
      </c>
      <c r="J357" s="39" t="n">
        <v>-778.398</v>
      </c>
      <c r="K357" s="29" t="n">
        <v>-0.45658991333744</v>
      </c>
      <c r="L357" s="30" t="n">
        <v>389</v>
      </c>
      <c r="M357" s="23"/>
      <c r="N357" s="2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1.25" hidden="false" customHeight="true" outlineLevel="0" collapsed="false">
      <c r="A358" s="25" t="s">
        <v>365</v>
      </c>
      <c r="B358" s="26" t="n">
        <v>52</v>
      </c>
      <c r="C358" s="26" t="s">
        <v>360</v>
      </c>
      <c r="D358" s="27" t="n">
        <v>2630</v>
      </c>
      <c r="E358" s="27" t="n">
        <v>2566</v>
      </c>
      <c r="F358" s="39" t="n">
        <v>2296</v>
      </c>
      <c r="G358" s="39" t="n">
        <v>1523</v>
      </c>
      <c r="H358" s="39" t="n">
        <v>950.3462</v>
      </c>
      <c r="I358" s="28" t="n">
        <v>825.4128</v>
      </c>
      <c r="J358" s="39" t="n">
        <v>-124.9334</v>
      </c>
      <c r="K358" s="29" t="n">
        <v>-0.13146093497296</v>
      </c>
      <c r="L358" s="30" t="n">
        <v>401</v>
      </c>
      <c r="M358" s="23"/>
      <c r="N358" s="2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1.25" hidden="false" customHeight="true" outlineLevel="0" collapsed="false">
      <c r="A359" s="25" t="s">
        <v>366</v>
      </c>
      <c r="B359" s="26" t="n">
        <v>53</v>
      </c>
      <c r="C359" s="26" t="s">
        <v>360</v>
      </c>
      <c r="D359" s="27" t="n">
        <v>2973</v>
      </c>
      <c r="E359" s="27" t="n">
        <v>2872</v>
      </c>
      <c r="F359" s="39" t="n">
        <v>858</v>
      </c>
      <c r="G359" s="39" t="n">
        <v>849</v>
      </c>
      <c r="H359" s="39" t="n">
        <v>1461.5577</v>
      </c>
      <c r="I359" s="28" t="n">
        <v>860.6967</v>
      </c>
      <c r="J359" s="39" t="n">
        <v>-600.861</v>
      </c>
      <c r="K359" s="29" t="n">
        <v>-0.411110009546664</v>
      </c>
      <c r="L359" s="30" t="n">
        <v>397</v>
      </c>
      <c r="M359" s="23"/>
      <c r="N359" s="2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1.25" hidden="false" customHeight="true" outlineLevel="0" collapsed="false">
      <c r="A360" s="25" t="s">
        <v>367</v>
      </c>
      <c r="B360" s="26"/>
      <c r="C360" s="26" t="s">
        <v>360</v>
      </c>
      <c r="D360" s="27" t="n">
        <v>9757</v>
      </c>
      <c r="E360" s="27" t="n">
        <v>8924</v>
      </c>
      <c r="F360" s="39" t="n">
        <v>7789</v>
      </c>
      <c r="G360" s="39" t="n">
        <v>7944</v>
      </c>
      <c r="H360" s="39" t="n">
        <v>7844.6923</v>
      </c>
      <c r="I360" s="28" t="n">
        <v>2900.4479</v>
      </c>
      <c r="J360" s="39" t="n">
        <v>-4944.2444</v>
      </c>
      <c r="K360" s="29" t="n">
        <v>-0.630266199223646</v>
      </c>
      <c r="L360" s="30" t="n">
        <v>188</v>
      </c>
      <c r="M360" s="23"/>
      <c r="N360" s="2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1.25" hidden="false" customHeight="true" outlineLevel="0" collapsed="false">
      <c r="A361" s="25" t="s">
        <v>368</v>
      </c>
      <c r="B361" s="26"/>
      <c r="C361" s="26" t="s">
        <v>360</v>
      </c>
      <c r="D361" s="27" t="n">
        <v>2488</v>
      </c>
      <c r="E361" s="27" t="n">
        <v>2528</v>
      </c>
      <c r="F361" s="39" t="n">
        <v>2252</v>
      </c>
      <c r="G361" s="39" t="n">
        <v>1850</v>
      </c>
      <c r="H361" s="39" t="n">
        <v>2021.3654</v>
      </c>
      <c r="I361" s="28" t="n">
        <v>623.9973</v>
      </c>
      <c r="J361" s="39" t="n">
        <v>-1397.3681</v>
      </c>
      <c r="K361" s="29" t="n">
        <v>-0.691299109008198</v>
      </c>
      <c r="L361" s="30" t="n">
        <v>409</v>
      </c>
      <c r="M361" s="23"/>
      <c r="N361" s="2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1.25" hidden="false" customHeight="true" outlineLevel="0" collapsed="false">
      <c r="A362" s="25" t="s">
        <v>369</v>
      </c>
      <c r="B362" s="26"/>
      <c r="C362" s="26" t="s">
        <v>360</v>
      </c>
      <c r="D362" s="27" t="n">
        <v>8754</v>
      </c>
      <c r="E362" s="27" t="n">
        <v>9460</v>
      </c>
      <c r="F362" s="39" t="n">
        <v>10350</v>
      </c>
      <c r="G362" s="39" t="n">
        <v>10606</v>
      </c>
      <c r="H362" s="39" t="n">
        <v>12300.5193</v>
      </c>
      <c r="I362" s="28" t="n">
        <v>3704.4946</v>
      </c>
      <c r="J362" s="39" t="n">
        <v>-8596.0247</v>
      </c>
      <c r="K362" s="29" t="n">
        <v>-0.698834292305041</v>
      </c>
      <c r="L362" s="30" t="n">
        <v>150</v>
      </c>
      <c r="M362" s="23"/>
      <c r="N362" s="2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1.25" hidden="false" customHeight="true" outlineLevel="0" collapsed="false">
      <c r="A363" s="25" t="s">
        <v>370</v>
      </c>
      <c r="B363" s="26" t="n">
        <v>54</v>
      </c>
      <c r="C363" s="26" t="s">
        <v>360</v>
      </c>
      <c r="D363" s="27" t="n">
        <v>18131</v>
      </c>
      <c r="E363" s="27" t="n">
        <v>17197</v>
      </c>
      <c r="F363" s="39" t="n">
        <v>10161</v>
      </c>
      <c r="G363" s="39" t="n">
        <v>4773</v>
      </c>
      <c r="H363" s="39" t="n">
        <v>12171.3077</v>
      </c>
      <c r="I363" s="28" t="n">
        <v>4828.3578</v>
      </c>
      <c r="J363" s="39" t="n">
        <v>-7342.9499</v>
      </c>
      <c r="K363" s="29" t="n">
        <v>-0.603299997090699</v>
      </c>
      <c r="L363" s="30" t="n">
        <v>105</v>
      </c>
      <c r="M363" s="23"/>
      <c r="N363" s="2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1.25" hidden="false" customHeight="true" outlineLevel="0" collapsed="false">
      <c r="A364" s="25" t="s">
        <v>371</v>
      </c>
      <c r="B364" s="26"/>
      <c r="C364" s="26" t="s">
        <v>360</v>
      </c>
      <c r="D364" s="27" t="n">
        <v>4690</v>
      </c>
      <c r="E364" s="27" t="n">
        <v>4650</v>
      </c>
      <c r="F364" s="39" t="n">
        <v>4682</v>
      </c>
      <c r="G364" s="39" t="n">
        <v>4223</v>
      </c>
      <c r="H364" s="39" t="n">
        <v>4066.7308</v>
      </c>
      <c r="I364" s="28" t="n">
        <v>2613.1146</v>
      </c>
      <c r="J364" s="39" t="n">
        <v>-1453.6162</v>
      </c>
      <c r="K364" s="29" t="n">
        <v>-0.357440969537497</v>
      </c>
      <c r="L364" s="30" t="n">
        <v>214</v>
      </c>
      <c r="M364" s="23"/>
      <c r="N364" s="2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1.25" hidden="false" customHeight="true" outlineLevel="0" collapsed="false">
      <c r="A365" s="25" t="s">
        <v>372</v>
      </c>
      <c r="B365" s="26" t="n">
        <v>55</v>
      </c>
      <c r="C365" s="26" t="s">
        <v>360</v>
      </c>
      <c r="D365" s="27" t="n">
        <v>9180</v>
      </c>
      <c r="E365" s="27" t="n">
        <v>8650</v>
      </c>
      <c r="F365" s="39" t="n">
        <v>5084</v>
      </c>
      <c r="G365" s="39" t="n">
        <v>2811</v>
      </c>
      <c r="H365" s="39" t="n">
        <v>4540.5769</v>
      </c>
      <c r="I365" s="28" t="n">
        <v>2311.0027</v>
      </c>
      <c r="J365" s="39" t="n">
        <v>-2229.5742</v>
      </c>
      <c r="K365" s="29" t="n">
        <v>-0.491033242934395</v>
      </c>
      <c r="L365" s="30" t="n">
        <v>238</v>
      </c>
      <c r="M365" s="23"/>
      <c r="N365" s="2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1.25" hidden="false" customHeight="true" outlineLevel="0" collapsed="false">
      <c r="A366" s="25" t="s">
        <v>373</v>
      </c>
      <c r="B366" s="26"/>
      <c r="C366" s="26" t="s">
        <v>360</v>
      </c>
      <c r="D366" s="27" t="n">
        <v>2499</v>
      </c>
      <c r="E366" s="27" t="n">
        <v>2545</v>
      </c>
      <c r="F366" s="39" t="n">
        <v>2705</v>
      </c>
      <c r="G366" s="39" t="n">
        <v>3615</v>
      </c>
      <c r="H366" s="39" t="n">
        <v>3378.1923</v>
      </c>
      <c r="I366" s="28" t="n">
        <v>1286.2458</v>
      </c>
      <c r="J366" s="39" t="n">
        <v>-2091.9465</v>
      </c>
      <c r="K366" s="29" t="n">
        <v>-0.619250271809571</v>
      </c>
      <c r="L366" s="30" t="n">
        <v>350</v>
      </c>
      <c r="M366" s="23"/>
      <c r="N366" s="2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1.25" hidden="false" customHeight="true" outlineLevel="0" collapsed="false">
      <c r="A367" s="25" t="s">
        <v>374</v>
      </c>
      <c r="B367" s="26" t="n">
        <v>56</v>
      </c>
      <c r="C367" s="26" t="s">
        <v>360</v>
      </c>
      <c r="D367" s="27" t="n">
        <v>3813</v>
      </c>
      <c r="E367" s="27" t="n">
        <v>3631</v>
      </c>
      <c r="F367" s="39" t="n">
        <v>2733</v>
      </c>
      <c r="G367" s="39" t="n">
        <v>1218</v>
      </c>
      <c r="H367" s="39" t="n">
        <v>1992.1731</v>
      </c>
      <c r="I367" s="28" t="n">
        <v>1045.3742</v>
      </c>
      <c r="J367" s="39" t="n">
        <v>-946.7989</v>
      </c>
      <c r="K367" s="29" t="n">
        <v>-0.475259353717807</v>
      </c>
      <c r="L367" s="30" t="n">
        <v>378</v>
      </c>
      <c r="M367" s="23"/>
      <c r="N367" s="2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1.25" hidden="false" customHeight="true" outlineLevel="0" collapsed="false">
      <c r="A368" s="25" t="s">
        <v>375</v>
      </c>
      <c r="B368" s="26"/>
      <c r="C368" s="26" t="s">
        <v>360</v>
      </c>
      <c r="D368" s="27" t="n">
        <v>11090</v>
      </c>
      <c r="E368" s="27" t="n">
        <v>10421</v>
      </c>
      <c r="F368" s="39" t="n">
        <v>10309</v>
      </c>
      <c r="G368" s="39" t="n">
        <v>9434</v>
      </c>
      <c r="H368" s="39" t="n">
        <v>9550.3846</v>
      </c>
      <c r="I368" s="28" t="n">
        <v>3378.7268</v>
      </c>
      <c r="J368" s="39" t="n">
        <v>-6171.6578</v>
      </c>
      <c r="K368" s="29" t="n">
        <v>-0.646220865283268</v>
      </c>
      <c r="L368" s="30" t="n">
        <v>170</v>
      </c>
      <c r="M368" s="23"/>
      <c r="N368" s="2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1.25" hidden="false" customHeight="true" outlineLevel="0" collapsed="false">
      <c r="A369" s="25" t="s">
        <v>376</v>
      </c>
      <c r="B369" s="26"/>
      <c r="C369" s="26" t="s">
        <v>360</v>
      </c>
      <c r="D369" s="27" t="n">
        <v>10187</v>
      </c>
      <c r="E369" s="27" t="n">
        <v>9461</v>
      </c>
      <c r="F369" s="39" t="n">
        <v>8857</v>
      </c>
      <c r="G369" s="39" t="n">
        <v>8893</v>
      </c>
      <c r="H369" s="39" t="n">
        <v>8006.8847</v>
      </c>
      <c r="I369" s="28" t="n">
        <v>2874.6284</v>
      </c>
      <c r="J369" s="39" t="n">
        <v>-5132.2563</v>
      </c>
      <c r="K369" s="29" t="n">
        <v>-0.640980417764727</v>
      </c>
      <c r="L369" s="30" t="n">
        <v>193</v>
      </c>
      <c r="M369" s="23"/>
      <c r="N369" s="2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1.25" hidden="false" customHeight="true" outlineLevel="0" collapsed="false">
      <c r="A370" s="25" t="s">
        <v>377</v>
      </c>
      <c r="B370" s="26"/>
      <c r="C370" s="26" t="s">
        <v>360</v>
      </c>
      <c r="D370" s="27" t="n">
        <v>16827</v>
      </c>
      <c r="E370" s="27" t="n">
        <v>16110</v>
      </c>
      <c r="F370" s="39" t="n">
        <v>15447</v>
      </c>
      <c r="G370" s="39" t="n">
        <v>14549</v>
      </c>
      <c r="H370" s="39" t="n">
        <v>14372.1539</v>
      </c>
      <c r="I370" s="28" t="n">
        <v>4834.9122</v>
      </c>
      <c r="J370" s="39" t="n">
        <v>-9537.2417</v>
      </c>
      <c r="K370" s="29" t="n">
        <v>-0.663591676401406</v>
      </c>
      <c r="L370" s="30" t="n">
        <v>102</v>
      </c>
      <c r="M370" s="23"/>
      <c r="N370" s="2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1.25" hidden="false" customHeight="true" outlineLevel="0" collapsed="false">
      <c r="A371" s="25" t="s">
        <v>378</v>
      </c>
      <c r="B371" s="26"/>
      <c r="C371" s="26" t="s">
        <v>360</v>
      </c>
      <c r="D371" s="27" t="n">
        <v>7725</v>
      </c>
      <c r="E371" s="27" t="n">
        <v>7252</v>
      </c>
      <c r="F371" s="39" t="n">
        <v>6885</v>
      </c>
      <c r="G371" s="39" t="n">
        <v>6524</v>
      </c>
      <c r="H371" s="39" t="n">
        <v>6577.5385</v>
      </c>
      <c r="I371" s="28" t="n">
        <v>2315.3825</v>
      </c>
      <c r="J371" s="39" t="n">
        <v>-4262.156</v>
      </c>
      <c r="K371" s="29" t="n">
        <v>-0.647986477008078</v>
      </c>
      <c r="L371" s="30" t="n">
        <v>237</v>
      </c>
      <c r="M371" s="23"/>
      <c r="N371" s="2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1.25" hidden="false" customHeight="true" outlineLevel="0" collapsed="false">
      <c r="A372" s="25" t="s">
        <v>379</v>
      </c>
      <c r="B372" s="26"/>
      <c r="C372" s="26" t="s">
        <v>360</v>
      </c>
      <c r="D372" s="27" t="n">
        <v>17915</v>
      </c>
      <c r="E372" s="27" t="n">
        <v>16777</v>
      </c>
      <c r="F372" s="39" t="n">
        <v>15512</v>
      </c>
      <c r="G372" s="39" t="n">
        <v>14831</v>
      </c>
      <c r="H372" s="39" t="n">
        <v>14521.8077</v>
      </c>
      <c r="I372" s="28" t="n">
        <v>5340.5655</v>
      </c>
      <c r="J372" s="39" t="n">
        <v>-9181.2422</v>
      </c>
      <c r="K372" s="29" t="n">
        <v>-0.63223824400319</v>
      </c>
      <c r="L372" s="30" t="n">
        <v>88</v>
      </c>
      <c r="M372" s="23"/>
      <c r="N372" s="2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1.25" hidden="false" customHeight="true" outlineLevel="0" collapsed="false">
      <c r="A373" s="25" t="s">
        <v>380</v>
      </c>
      <c r="B373" s="26"/>
      <c r="C373" s="26" t="s">
        <v>360</v>
      </c>
      <c r="D373" s="27" t="n">
        <v>4289</v>
      </c>
      <c r="E373" s="27" t="n">
        <v>4144</v>
      </c>
      <c r="F373" s="39" t="n">
        <v>3661</v>
      </c>
      <c r="G373" s="39" t="n">
        <v>3890</v>
      </c>
      <c r="H373" s="39" t="n">
        <v>3571.4039</v>
      </c>
      <c r="I373" s="28" t="n">
        <v>1271.3361</v>
      </c>
      <c r="J373" s="39" t="n">
        <v>-2300.0678</v>
      </c>
      <c r="K373" s="29" t="n">
        <v>-0.644023432913875</v>
      </c>
      <c r="L373" s="30" t="n">
        <v>354</v>
      </c>
      <c r="M373" s="23"/>
      <c r="N373" s="2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1.25" hidden="false" customHeight="true" outlineLevel="0" collapsed="false">
      <c r="A374" s="25" t="s">
        <v>381</v>
      </c>
      <c r="B374" s="26"/>
      <c r="C374" s="26" t="s">
        <v>360</v>
      </c>
      <c r="D374" s="27" t="n">
        <v>7778</v>
      </c>
      <c r="E374" s="27" t="n">
        <v>7163</v>
      </c>
      <c r="F374" s="39" t="n">
        <v>6692</v>
      </c>
      <c r="G374" s="39" t="n">
        <v>6615</v>
      </c>
      <c r="H374" s="39" t="n">
        <v>6996.7308</v>
      </c>
      <c r="I374" s="28" t="n">
        <v>2791.0328</v>
      </c>
      <c r="J374" s="39" t="n">
        <v>-4205.698</v>
      </c>
      <c r="K374" s="29" t="n">
        <v>-0.601094728412304</v>
      </c>
      <c r="L374" s="30" t="n">
        <v>200</v>
      </c>
      <c r="M374" s="23"/>
      <c r="N374" s="2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1.25" hidden="false" customHeight="true" outlineLevel="0" collapsed="false">
      <c r="A375" s="25" t="s">
        <v>382</v>
      </c>
      <c r="B375" s="26"/>
      <c r="C375" s="26" t="s">
        <v>360</v>
      </c>
      <c r="D375" s="27" t="n">
        <v>6557</v>
      </c>
      <c r="E375" s="27" t="n">
        <v>6362</v>
      </c>
      <c r="F375" s="39" t="n">
        <v>6186</v>
      </c>
      <c r="G375" s="39" t="n">
        <v>5844</v>
      </c>
      <c r="H375" s="39" t="n">
        <v>6166.2885</v>
      </c>
      <c r="I375" s="28" t="n">
        <v>2031.388</v>
      </c>
      <c r="J375" s="39" t="n">
        <v>-4134.9005</v>
      </c>
      <c r="K375" s="29" t="n">
        <v>-0.670565527383287</v>
      </c>
      <c r="L375" s="30" t="n">
        <v>268</v>
      </c>
      <c r="M375" s="23"/>
      <c r="N375" s="2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1.25" hidden="false" customHeight="true" outlineLevel="0" collapsed="false">
      <c r="A376" s="25" t="s">
        <v>383</v>
      </c>
      <c r="B376" s="26"/>
      <c r="C376" s="26" t="s">
        <v>360</v>
      </c>
      <c r="D376" s="27" t="n">
        <v>73373</v>
      </c>
      <c r="E376" s="27" t="n">
        <v>72305</v>
      </c>
      <c r="F376" s="39" t="n">
        <v>70841</v>
      </c>
      <c r="G376" s="39" t="n">
        <v>69953</v>
      </c>
      <c r="H376" s="39" t="n">
        <v>69584.25</v>
      </c>
      <c r="I376" s="28" t="n">
        <v>20556.1148</v>
      </c>
      <c r="J376" s="39" t="n">
        <v>-49028.1352</v>
      </c>
      <c r="K376" s="29" t="n">
        <v>-0.704586672989937</v>
      </c>
      <c r="L376" s="30" t="n">
        <v>9</v>
      </c>
      <c r="M376" s="23"/>
      <c r="N376" s="2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1.25" hidden="false" customHeight="true" outlineLevel="0" collapsed="false">
      <c r="A377" s="25" t="s">
        <v>384</v>
      </c>
      <c r="B377" s="26"/>
      <c r="C377" s="26" t="s">
        <v>360</v>
      </c>
      <c r="D377" s="27" t="n">
        <v>3307</v>
      </c>
      <c r="E377" s="27" t="n">
        <v>2857</v>
      </c>
      <c r="F377" s="39" t="n">
        <v>2554</v>
      </c>
      <c r="G377" s="39" t="n">
        <v>2587</v>
      </c>
      <c r="H377" s="39" t="n">
        <v>2856.6731</v>
      </c>
      <c r="I377" s="28" t="n">
        <v>1079.4648</v>
      </c>
      <c r="J377" s="39" t="n">
        <v>-1777.2083</v>
      </c>
      <c r="K377" s="29" t="n">
        <v>-0.622125191713396</v>
      </c>
      <c r="L377" s="30" t="n">
        <v>374</v>
      </c>
      <c r="M377" s="23"/>
      <c r="N377" s="2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1.25" hidden="false" customHeight="true" outlineLevel="0" collapsed="false">
      <c r="A378" s="25" t="s">
        <v>385</v>
      </c>
      <c r="B378" s="26"/>
      <c r="C378" s="26" t="s">
        <v>360</v>
      </c>
      <c r="D378" s="27" t="n">
        <v>4013</v>
      </c>
      <c r="E378" s="27" t="n">
        <v>3816</v>
      </c>
      <c r="F378" s="39" t="n">
        <v>2588</v>
      </c>
      <c r="G378" s="39" t="n">
        <v>1995</v>
      </c>
      <c r="H378" s="39" t="n">
        <v>2199.2692</v>
      </c>
      <c r="I378" s="28" t="n">
        <v>1412.0081</v>
      </c>
      <c r="J378" s="39" t="n">
        <v>-787.2611</v>
      </c>
      <c r="K378" s="29" t="n">
        <v>-0.357964863964812</v>
      </c>
      <c r="L378" s="30" t="n">
        <v>332</v>
      </c>
      <c r="M378" s="23"/>
      <c r="N378" s="2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1.25" hidden="false" customHeight="true" outlineLevel="0" collapsed="false">
      <c r="A379" s="25" t="s">
        <v>386</v>
      </c>
      <c r="B379" s="26" t="n">
        <v>57</v>
      </c>
      <c r="C379" s="26" t="s">
        <v>360</v>
      </c>
      <c r="D379" s="27" t="n">
        <v>6203</v>
      </c>
      <c r="E379" s="27" t="n">
        <v>3405</v>
      </c>
      <c r="F379" s="39" t="n">
        <v>4101</v>
      </c>
      <c r="G379" s="39" t="n">
        <v>4285</v>
      </c>
      <c r="H379" s="39" t="n">
        <v>3842.6154</v>
      </c>
      <c r="I379" s="28" t="n">
        <v>1510.404</v>
      </c>
      <c r="J379" s="39" t="n">
        <v>-2332.2114</v>
      </c>
      <c r="K379" s="29" t="n">
        <v>-0.606933340245292</v>
      </c>
      <c r="L379" s="30" t="n">
        <v>324</v>
      </c>
      <c r="M379" s="23"/>
      <c r="N379" s="2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1.25" hidden="false" customHeight="true" outlineLevel="0" collapsed="false">
      <c r="A380" s="25" t="s">
        <v>387</v>
      </c>
      <c r="B380" s="26"/>
      <c r="C380" s="26" t="s">
        <v>360</v>
      </c>
      <c r="D380" s="27" t="n">
        <v>20622</v>
      </c>
      <c r="E380" s="27" t="n">
        <v>19491</v>
      </c>
      <c r="F380" s="39" t="n">
        <v>20237</v>
      </c>
      <c r="G380" s="39" t="n">
        <v>18651</v>
      </c>
      <c r="H380" s="39" t="n">
        <v>19415.4039</v>
      </c>
      <c r="I380" s="28" t="n">
        <v>6278.4044</v>
      </c>
      <c r="J380" s="39" t="n">
        <v>-13136.9995</v>
      </c>
      <c r="K380" s="29" t="n">
        <v>-0.676627669847239</v>
      </c>
      <c r="L380" s="30" t="n">
        <v>67</v>
      </c>
      <c r="M380" s="23"/>
      <c r="N380" s="2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1.25" hidden="false" customHeight="true" outlineLevel="0" collapsed="false">
      <c r="A381" s="25" t="s">
        <v>388</v>
      </c>
      <c r="B381" s="26"/>
      <c r="C381" s="26" t="s">
        <v>360</v>
      </c>
      <c r="D381" s="27" t="n">
        <v>4297</v>
      </c>
      <c r="E381" s="27" t="n">
        <v>4113</v>
      </c>
      <c r="F381" s="39" t="n">
        <v>2867</v>
      </c>
      <c r="G381" s="39" t="n">
        <v>2193</v>
      </c>
      <c r="H381" s="39" t="n">
        <v>2338.4808</v>
      </c>
      <c r="I381" s="28" t="n">
        <v>1493.6748</v>
      </c>
      <c r="J381" s="39" t="n">
        <v>-844.806</v>
      </c>
      <c r="K381" s="29" t="n">
        <v>-0.361262748019997</v>
      </c>
      <c r="L381" s="30" t="n">
        <v>326</v>
      </c>
      <c r="M381" s="23"/>
      <c r="N381" s="2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1.25" hidden="false" customHeight="true" outlineLevel="0" collapsed="false">
      <c r="A382" s="25" t="s">
        <v>389</v>
      </c>
      <c r="B382" s="26" t="n">
        <v>58</v>
      </c>
      <c r="C382" s="26" t="s">
        <v>360</v>
      </c>
      <c r="D382" s="27" t="n">
        <v>2316</v>
      </c>
      <c r="E382" s="27" t="n">
        <v>2386</v>
      </c>
      <c r="F382" s="39" t="n">
        <v>2335</v>
      </c>
      <c r="G382" s="39" t="n">
        <v>2462</v>
      </c>
      <c r="H382" s="39" t="n">
        <v>2279.5769</v>
      </c>
      <c r="I382" s="28" t="n">
        <v>1051.2159</v>
      </c>
      <c r="J382" s="39" t="n">
        <v>-1228.361</v>
      </c>
      <c r="K382" s="29" t="n">
        <v>-0.538854819944877</v>
      </c>
      <c r="L382" s="30" t="n">
        <v>377</v>
      </c>
      <c r="M382" s="23"/>
      <c r="N382" s="2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1.25" hidden="false" customHeight="true" outlineLevel="0" collapsed="false">
      <c r="A383" s="25" t="s">
        <v>390</v>
      </c>
      <c r="B383" s="26"/>
      <c r="C383" s="26" t="s">
        <v>360</v>
      </c>
      <c r="D383" s="27" t="n">
        <v>22079</v>
      </c>
      <c r="E383" s="27" t="n">
        <v>20866</v>
      </c>
      <c r="F383" s="39" t="n">
        <v>21543</v>
      </c>
      <c r="G383" s="39" t="n">
        <v>20287</v>
      </c>
      <c r="H383" s="39" t="n">
        <v>20209.7308</v>
      </c>
      <c r="I383" s="28" t="n">
        <v>7273.0437</v>
      </c>
      <c r="J383" s="39" t="n">
        <v>-12936.6871</v>
      </c>
      <c r="K383" s="29" t="n">
        <v>-0.640121693258774</v>
      </c>
      <c r="L383" s="30" t="n">
        <v>54</v>
      </c>
      <c r="M383" s="23"/>
      <c r="N383" s="2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1.25" hidden="false" customHeight="true" outlineLevel="0" collapsed="false">
      <c r="A384" s="25" t="s">
        <v>391</v>
      </c>
      <c r="B384" s="26"/>
      <c r="C384" s="26" t="s">
        <v>360</v>
      </c>
      <c r="D384" s="27" t="n">
        <v>4297</v>
      </c>
      <c r="E384" s="27" t="n">
        <v>4211</v>
      </c>
      <c r="F384" s="39" t="n">
        <v>3884</v>
      </c>
      <c r="G384" s="39" t="n">
        <v>4521</v>
      </c>
      <c r="H384" s="39" t="n">
        <v>3528.7693</v>
      </c>
      <c r="I384" s="28" t="n">
        <v>461.03</v>
      </c>
      <c r="J384" s="39" t="n">
        <v>-3067.7393</v>
      </c>
      <c r="K384" s="29" t="n">
        <v>-0.869351051087415</v>
      </c>
      <c r="L384" s="30" t="n">
        <v>414</v>
      </c>
      <c r="M384" s="23"/>
      <c r="N384" s="2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1.25" hidden="false" customHeight="true" outlineLevel="0" collapsed="false">
      <c r="A385" s="25" t="s">
        <v>392</v>
      </c>
      <c r="B385" s="26"/>
      <c r="C385" s="26" t="s">
        <v>360</v>
      </c>
      <c r="D385" s="27" t="n">
        <v>1185</v>
      </c>
      <c r="E385" s="27" t="n">
        <v>1016</v>
      </c>
      <c r="F385" s="39" t="n">
        <v>860</v>
      </c>
      <c r="G385" s="39" t="n">
        <v>764</v>
      </c>
      <c r="H385" s="39" t="n">
        <v>657.6346</v>
      </c>
      <c r="I385" s="28" t="n">
        <v>292.7486</v>
      </c>
      <c r="J385" s="39" t="n">
        <v>-364.886</v>
      </c>
      <c r="K385" s="29" t="n">
        <v>-0.554846110590897</v>
      </c>
      <c r="L385" s="30" t="n">
        <v>421</v>
      </c>
      <c r="M385" s="23"/>
      <c r="N385" s="2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1.25" hidden="false" customHeight="true" outlineLevel="0" collapsed="false">
      <c r="A386" s="25" t="s">
        <v>393</v>
      </c>
      <c r="B386" s="26" t="n">
        <v>59</v>
      </c>
      <c r="C386" s="26" t="s">
        <v>360</v>
      </c>
      <c r="D386" s="27" t="n">
        <v>14410</v>
      </c>
      <c r="E386" s="27" t="n">
        <v>13659</v>
      </c>
      <c r="F386" s="39" t="n">
        <v>12273</v>
      </c>
      <c r="G386" s="39" t="n">
        <v>10175</v>
      </c>
      <c r="H386" s="39" t="n">
        <v>1905.2307</v>
      </c>
      <c r="I386" s="28" t="n">
        <v>2879.7159</v>
      </c>
      <c r="J386" s="39" t="n">
        <v>974.4852</v>
      </c>
      <c r="K386" s="29" t="n">
        <v>0.511478846105094</v>
      </c>
      <c r="L386" s="30" t="n">
        <v>191</v>
      </c>
      <c r="M386" s="23"/>
      <c r="N386" s="2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1.25" hidden="false" customHeight="true" outlineLevel="0" collapsed="false">
      <c r="A387" s="25" t="s">
        <v>394</v>
      </c>
      <c r="B387" s="26"/>
      <c r="C387" s="26" t="s">
        <v>360</v>
      </c>
      <c r="D387" s="27" t="n">
        <v>19057</v>
      </c>
      <c r="E387" s="27" t="n">
        <v>18533</v>
      </c>
      <c r="F387" s="39" t="n">
        <v>14759</v>
      </c>
      <c r="G387" s="39" t="n">
        <v>10218</v>
      </c>
      <c r="H387" s="39" t="n">
        <v>13105.2885</v>
      </c>
      <c r="I387" s="28" t="n">
        <v>5454.1964</v>
      </c>
      <c r="J387" s="39" t="n">
        <v>-7651.0921</v>
      </c>
      <c r="K387" s="29" t="n">
        <v>-0.583817143743154</v>
      </c>
      <c r="L387" s="30" t="n">
        <v>85</v>
      </c>
      <c r="M387" s="23"/>
      <c r="N387" s="2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1.25" hidden="false" customHeight="true" outlineLevel="0" collapsed="false">
      <c r="A388" s="25" t="s">
        <v>395</v>
      </c>
      <c r="B388" s="26"/>
      <c r="C388" s="26" t="s">
        <v>360</v>
      </c>
      <c r="D388" s="27" t="n">
        <v>374</v>
      </c>
      <c r="E388" s="27" t="n">
        <v>396</v>
      </c>
      <c r="F388" s="39" t="n">
        <v>462</v>
      </c>
      <c r="G388" s="39" t="n">
        <v>434</v>
      </c>
      <c r="H388" s="39" t="n">
        <v>441.9231</v>
      </c>
      <c r="I388" s="28" t="n">
        <v>103.1419</v>
      </c>
      <c r="J388" s="39" t="n">
        <v>-338.7812</v>
      </c>
      <c r="K388" s="29" t="n">
        <v>-0.766606678854307</v>
      </c>
      <c r="L388" s="30" t="n">
        <v>423</v>
      </c>
      <c r="M388" s="23"/>
      <c r="N388" s="2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1.25" hidden="false" customHeight="true" outlineLevel="0" collapsed="false">
      <c r="A389" s="25" t="s">
        <v>396</v>
      </c>
      <c r="B389" s="26"/>
      <c r="C389" s="26" t="s">
        <v>360</v>
      </c>
      <c r="D389" s="27" t="n">
        <v>1753</v>
      </c>
      <c r="E389" s="27" t="n">
        <v>1806</v>
      </c>
      <c r="F389" s="39" t="n">
        <v>1699</v>
      </c>
      <c r="G389" s="39" t="n">
        <v>1600</v>
      </c>
      <c r="H389" s="39" t="n">
        <v>1433.9423</v>
      </c>
      <c r="I389" s="28" t="n">
        <v>705.2895</v>
      </c>
      <c r="J389" s="39" t="n">
        <v>-728.6528</v>
      </c>
      <c r="K389" s="29" t="n">
        <v>-0.508146527234743</v>
      </c>
      <c r="L389" s="30" t="n">
        <v>404</v>
      </c>
      <c r="M389" s="23"/>
      <c r="N389" s="2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1.25" hidden="false" customHeight="true" outlineLevel="0" collapsed="false">
      <c r="A390" s="25" t="s">
        <v>397</v>
      </c>
      <c r="B390" s="26"/>
      <c r="C390" s="26" t="s">
        <v>360</v>
      </c>
      <c r="D390" s="27" t="n">
        <v>1056</v>
      </c>
      <c r="E390" s="27" t="n">
        <v>1037</v>
      </c>
      <c r="F390" s="39" t="n">
        <v>973</v>
      </c>
      <c r="G390" s="39" t="n">
        <v>900</v>
      </c>
      <c r="H390" s="39" t="n">
        <v>906.8654</v>
      </c>
      <c r="I390" s="28" t="n">
        <v>407.8061</v>
      </c>
      <c r="J390" s="39" t="n">
        <v>-499.0593</v>
      </c>
      <c r="K390" s="29" t="n">
        <v>-0.550312427842103</v>
      </c>
      <c r="L390" s="30" t="n">
        <v>417</v>
      </c>
      <c r="M390" s="23"/>
      <c r="N390" s="2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1.25" hidden="false" customHeight="true" outlineLevel="0" collapsed="false">
      <c r="A391" s="25" t="s">
        <v>398</v>
      </c>
      <c r="B391" s="26"/>
      <c r="C391" s="26" t="s">
        <v>360</v>
      </c>
      <c r="D391" s="27" t="n">
        <v>698</v>
      </c>
      <c r="E391" s="27" t="n">
        <v>721</v>
      </c>
      <c r="F391" s="39" t="n">
        <v>709</v>
      </c>
      <c r="G391" s="39" t="n">
        <v>730</v>
      </c>
      <c r="H391" s="39" t="n">
        <v>681.9231</v>
      </c>
      <c r="I391" s="28" t="n">
        <v>299.0382</v>
      </c>
      <c r="J391" s="39" t="n">
        <v>-382.8849</v>
      </c>
      <c r="K391" s="29" t="n">
        <v>-0.561478119746933</v>
      </c>
      <c r="L391" s="30" t="n">
        <v>420</v>
      </c>
      <c r="M391" s="23"/>
      <c r="N391" s="2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1.25" hidden="false" customHeight="true" outlineLevel="0" collapsed="false">
      <c r="A392" s="25" t="s">
        <v>399</v>
      </c>
      <c r="B392" s="26"/>
      <c r="C392" s="26" t="s">
        <v>360</v>
      </c>
      <c r="D392" s="27" t="n">
        <v>2977</v>
      </c>
      <c r="E392" s="27" t="n">
        <v>2810</v>
      </c>
      <c r="F392" s="39" t="n">
        <v>2468</v>
      </c>
      <c r="G392" s="39" t="n">
        <v>2141</v>
      </c>
      <c r="H392" s="39" t="n">
        <v>2030.2115</v>
      </c>
      <c r="I392" s="28" t="n">
        <v>856.3277</v>
      </c>
      <c r="J392" s="39" t="n">
        <v>-1173.8838</v>
      </c>
      <c r="K392" s="29" t="n">
        <v>-0.578207639942932</v>
      </c>
      <c r="L392" s="30" t="n">
        <v>398</v>
      </c>
      <c r="M392" s="23"/>
      <c r="N392" s="2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1.25" hidden="false" customHeight="true" outlineLevel="0" collapsed="false">
      <c r="A393" s="25" t="s">
        <v>400</v>
      </c>
      <c r="B393" s="26"/>
      <c r="C393" s="26" t="s">
        <v>360</v>
      </c>
      <c r="D393" s="27" t="n">
        <v>3371</v>
      </c>
      <c r="E393" s="27" t="n">
        <v>3189</v>
      </c>
      <c r="F393" s="39" t="n">
        <v>3093</v>
      </c>
      <c r="G393" s="39" t="n">
        <v>2447</v>
      </c>
      <c r="H393" s="39" t="n">
        <v>2602.0962</v>
      </c>
      <c r="I393" s="28" t="n">
        <v>1002.0766</v>
      </c>
      <c r="J393" s="39" t="n">
        <v>-1600.0196</v>
      </c>
      <c r="K393" s="29" t="n">
        <v>-0.614896405444195</v>
      </c>
      <c r="L393" s="30" t="n">
        <v>382</v>
      </c>
      <c r="M393" s="23"/>
      <c r="N393" s="2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1.25" hidden="false" customHeight="true" outlineLevel="0" collapsed="false">
      <c r="A394" s="25" t="s">
        <v>401</v>
      </c>
      <c r="B394" s="26"/>
      <c r="C394" s="26" t="s">
        <v>360</v>
      </c>
      <c r="D394" s="27" t="n">
        <v>1609</v>
      </c>
      <c r="E394" s="27" t="n">
        <v>1751</v>
      </c>
      <c r="F394" s="39" t="n">
        <v>2344</v>
      </c>
      <c r="G394" s="39" t="n">
        <v>1780</v>
      </c>
      <c r="H394" s="39" t="n">
        <v>1929.3846</v>
      </c>
      <c r="I394" s="28" t="n">
        <v>352.9727</v>
      </c>
      <c r="J394" s="39" t="n">
        <v>-1576.4119</v>
      </c>
      <c r="K394" s="29" t="n">
        <v>-0.817054256574868</v>
      </c>
      <c r="L394" s="30" t="n">
        <v>418</v>
      </c>
      <c r="M394" s="23"/>
      <c r="N394" s="2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1.25" hidden="false" customHeight="true" outlineLevel="0" collapsed="false">
      <c r="A395" s="25" t="s">
        <v>402</v>
      </c>
      <c r="B395" s="26"/>
      <c r="C395" s="26" t="s">
        <v>360</v>
      </c>
      <c r="D395" s="27" t="n">
        <v>1025</v>
      </c>
      <c r="E395" s="27" t="n">
        <v>1023</v>
      </c>
      <c r="F395" s="39" t="n">
        <v>799</v>
      </c>
      <c r="G395" s="39" t="n">
        <v>566</v>
      </c>
      <c r="H395" s="39" t="n">
        <v>746.5</v>
      </c>
      <c r="I395" s="28" t="n">
        <v>172.9426</v>
      </c>
      <c r="J395" s="39" t="n">
        <v>-573.5574</v>
      </c>
      <c r="K395" s="29" t="n">
        <v>-0.768328734092431</v>
      </c>
      <c r="L395" s="30" t="n">
        <v>422</v>
      </c>
      <c r="M395" s="23"/>
      <c r="N395" s="2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1.25" hidden="false" customHeight="true" outlineLevel="0" collapsed="false">
      <c r="A396" s="25" t="s">
        <v>403</v>
      </c>
      <c r="B396" s="26"/>
      <c r="C396" s="26" t="s">
        <v>360</v>
      </c>
      <c r="D396" s="27" t="n">
        <v>4354</v>
      </c>
      <c r="E396" s="27" t="n">
        <v>4126</v>
      </c>
      <c r="F396" s="39" t="n">
        <v>3718</v>
      </c>
      <c r="G396" s="39" t="n">
        <v>3893</v>
      </c>
      <c r="H396" s="39" t="n">
        <v>4325.0385</v>
      </c>
      <c r="I396" s="28" t="n">
        <v>1714.2157</v>
      </c>
      <c r="J396" s="39" t="n">
        <v>-2610.8228</v>
      </c>
      <c r="K396" s="29" t="n">
        <v>-0.603653077307867</v>
      </c>
      <c r="L396" s="30" t="n">
        <v>304</v>
      </c>
      <c r="M396" s="23"/>
      <c r="N396" s="2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1.25" hidden="false" customHeight="true" outlineLevel="0" collapsed="false">
      <c r="A397" s="25" t="s">
        <v>404</v>
      </c>
      <c r="B397" s="26"/>
      <c r="C397" s="26" t="s">
        <v>360</v>
      </c>
      <c r="D397" s="27" t="n">
        <v>234</v>
      </c>
      <c r="E397" s="27" t="n">
        <v>210</v>
      </c>
      <c r="F397" s="39" t="n">
        <v>204</v>
      </c>
      <c r="G397" s="39" t="n">
        <v>178</v>
      </c>
      <c r="H397" s="39" t="n">
        <v>191.827</v>
      </c>
      <c r="I397" s="28" t="n">
        <v>97.9152</v>
      </c>
      <c r="J397" s="39" t="n">
        <v>-93.9118</v>
      </c>
      <c r="K397" s="29" t="n">
        <v>-0.489565076866135</v>
      </c>
      <c r="L397" s="30" t="n">
        <v>424</v>
      </c>
      <c r="M397" s="23"/>
      <c r="N397" s="2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1.25" hidden="false" customHeight="true" outlineLevel="0" collapsed="false">
      <c r="A398" s="25" t="s">
        <v>405</v>
      </c>
      <c r="B398" s="26" t="n">
        <v>60</v>
      </c>
      <c r="C398" s="26" t="s">
        <v>360</v>
      </c>
      <c r="D398" s="27" t="n">
        <v>17142</v>
      </c>
      <c r="E398" s="27" t="n">
        <v>16276</v>
      </c>
      <c r="F398" s="39" t="n">
        <v>12922</v>
      </c>
      <c r="G398" s="39" t="n">
        <v>5190</v>
      </c>
      <c r="H398" s="39" t="n">
        <v>8026.4423</v>
      </c>
      <c r="I398" s="28" t="n">
        <v>3998.0328</v>
      </c>
      <c r="J398" s="39" t="n">
        <v>-4028.4095</v>
      </c>
      <c r="K398" s="29" t="n">
        <v>-0.501892289190193</v>
      </c>
      <c r="L398" s="30" t="n">
        <v>132</v>
      </c>
      <c r="M398" s="23"/>
      <c r="N398" s="2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1.25" hidden="false" customHeight="true" outlineLevel="0" collapsed="false">
      <c r="A399" s="25" t="s">
        <v>406</v>
      </c>
      <c r="B399" s="26"/>
      <c r="C399" s="26" t="s">
        <v>360</v>
      </c>
      <c r="D399" s="27" t="n">
        <v>17591</v>
      </c>
      <c r="E399" s="27" t="n">
        <v>16026</v>
      </c>
      <c r="F399" s="39" t="n">
        <v>18322</v>
      </c>
      <c r="G399" s="39" t="n">
        <v>20649</v>
      </c>
      <c r="H399" s="39" t="n">
        <v>19073.6923</v>
      </c>
      <c r="I399" s="28" t="n">
        <v>6472.5657</v>
      </c>
      <c r="J399" s="39" t="n">
        <v>-12601.1266</v>
      </c>
      <c r="K399" s="29" t="n">
        <v>-0.66065481196842</v>
      </c>
      <c r="L399" s="30" t="n">
        <v>64</v>
      </c>
      <c r="M399" s="23"/>
      <c r="N399" s="2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1.25" hidden="false" customHeight="true" outlineLevel="0" collapsed="false">
      <c r="A400" s="25" t="s">
        <v>407</v>
      </c>
      <c r="B400" s="26"/>
      <c r="C400" s="26" t="s">
        <v>360</v>
      </c>
      <c r="D400" s="27" t="n">
        <v>16279</v>
      </c>
      <c r="E400" s="27" t="n">
        <v>14896</v>
      </c>
      <c r="F400" s="39" t="n">
        <v>13572</v>
      </c>
      <c r="G400" s="39" t="n">
        <v>13269</v>
      </c>
      <c r="H400" s="39" t="n">
        <v>13089.3461</v>
      </c>
      <c r="I400" s="28" t="n">
        <v>4662.7732</v>
      </c>
      <c r="J400" s="39" t="n">
        <v>-8426.5729</v>
      </c>
      <c r="K400" s="29" t="n">
        <v>-0.643773404387252</v>
      </c>
      <c r="L400" s="30" t="n">
        <v>109</v>
      </c>
      <c r="M400" s="23"/>
      <c r="N400" s="2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1.25" hidden="false" customHeight="true" outlineLevel="0" collapsed="false">
      <c r="A401" s="25" t="s">
        <v>408</v>
      </c>
      <c r="B401" s="26"/>
      <c r="C401" s="26" t="s">
        <v>360</v>
      </c>
      <c r="D401" s="27" t="n">
        <v>5569</v>
      </c>
      <c r="E401" s="27" t="n">
        <v>5345</v>
      </c>
      <c r="F401" s="39" t="n">
        <v>4846</v>
      </c>
      <c r="G401" s="39" t="n">
        <v>4501</v>
      </c>
      <c r="H401" s="39" t="n">
        <v>4172.0576</v>
      </c>
      <c r="I401" s="28" t="n">
        <v>1938.2348</v>
      </c>
      <c r="J401" s="39" t="n">
        <v>-2233.8228</v>
      </c>
      <c r="K401" s="29" t="n">
        <v>-0.535424726638482</v>
      </c>
      <c r="L401" s="30" t="n">
        <v>282</v>
      </c>
      <c r="M401" s="23"/>
      <c r="N401" s="2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1.25" hidden="false" customHeight="true" outlineLevel="0" collapsed="false">
      <c r="A402" s="25" t="s">
        <v>409</v>
      </c>
      <c r="B402" s="26"/>
      <c r="C402" s="26" t="s">
        <v>360</v>
      </c>
      <c r="D402" s="27" t="n">
        <v>68232</v>
      </c>
      <c r="E402" s="27" t="n">
        <v>70714</v>
      </c>
      <c r="F402" s="39" t="n">
        <v>70807</v>
      </c>
      <c r="G402" s="39" t="n">
        <v>66311</v>
      </c>
      <c r="H402" s="39" t="n">
        <v>57623.2885</v>
      </c>
      <c r="I402" s="28" t="n">
        <v>18975.1993</v>
      </c>
      <c r="J402" s="39" t="n">
        <v>-38648.0892</v>
      </c>
      <c r="K402" s="29" t="n">
        <v>-0.670702596225483</v>
      </c>
      <c r="L402" s="30" t="n">
        <v>10</v>
      </c>
      <c r="M402" s="23"/>
      <c r="N402" s="2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1.25" hidden="false" customHeight="true" outlineLevel="0" collapsed="false">
      <c r="A403" s="25" t="s">
        <v>410</v>
      </c>
      <c r="B403" s="26" t="n">
        <v>61</v>
      </c>
      <c r="C403" s="26" t="s">
        <v>360</v>
      </c>
      <c r="D403" s="27" t="n">
        <v>3678</v>
      </c>
      <c r="E403" s="27" t="n">
        <v>3421</v>
      </c>
      <c r="F403" s="39" t="n">
        <v>1424</v>
      </c>
      <c r="G403" s="39" t="n">
        <v>2428</v>
      </c>
      <c r="H403" s="39" t="n">
        <v>4253.25</v>
      </c>
      <c r="I403" s="28" t="n">
        <v>1665.8113</v>
      </c>
      <c r="J403" s="39" t="n">
        <v>-2587.4387</v>
      </c>
      <c r="K403" s="29" t="n">
        <v>-0.608343901722212</v>
      </c>
      <c r="L403" s="30" t="n">
        <v>310</v>
      </c>
      <c r="M403" s="23"/>
      <c r="N403" s="2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1.25" hidden="false" customHeight="true" outlineLevel="0" collapsed="false">
      <c r="A404" s="25" t="s">
        <v>411</v>
      </c>
      <c r="B404" s="26"/>
      <c r="C404" s="26" t="s">
        <v>360</v>
      </c>
      <c r="D404" s="27" t="n">
        <v>27174</v>
      </c>
      <c r="E404" s="27" t="n">
        <v>25846</v>
      </c>
      <c r="F404" s="39" t="n">
        <v>31485</v>
      </c>
      <c r="G404" s="39" t="n">
        <v>24710</v>
      </c>
      <c r="H404" s="39" t="n">
        <v>23713.9616</v>
      </c>
      <c r="I404" s="28" t="n">
        <v>8471.7677</v>
      </c>
      <c r="J404" s="39" t="n">
        <v>-15242.1939</v>
      </c>
      <c r="K404" s="29" t="n">
        <v>-0.642751901057308</v>
      </c>
      <c r="L404" s="30" t="n">
        <v>41</v>
      </c>
      <c r="M404" s="23"/>
      <c r="N404" s="2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1.25" hidden="false" customHeight="true" outlineLevel="0" collapsed="false">
      <c r="A405" s="25" t="s">
        <v>412</v>
      </c>
      <c r="B405" s="26" t="n">
        <v>62</v>
      </c>
      <c r="C405" s="26" t="s">
        <v>360</v>
      </c>
      <c r="D405" s="27" t="n">
        <v>5103</v>
      </c>
      <c r="E405" s="27" t="n">
        <v>4919</v>
      </c>
      <c r="F405" s="39" t="n">
        <v>2230</v>
      </c>
      <c r="G405" s="39" t="n">
        <v>3661</v>
      </c>
      <c r="H405" s="39" t="n">
        <v>5104.4038</v>
      </c>
      <c r="I405" s="28" t="n">
        <v>2299.4126</v>
      </c>
      <c r="J405" s="39" t="n">
        <v>-2804.9912</v>
      </c>
      <c r="K405" s="29" t="n">
        <v>-0.549523766125243</v>
      </c>
      <c r="L405" s="30" t="n">
        <v>239</v>
      </c>
      <c r="M405" s="23"/>
      <c r="N405" s="2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1.25" hidden="false" customHeight="true" outlineLevel="0" collapsed="false">
      <c r="A406" s="25" t="s">
        <v>413</v>
      </c>
      <c r="B406" s="26"/>
      <c r="C406" s="26" t="s">
        <v>360</v>
      </c>
      <c r="D406" s="27" t="n">
        <v>21443</v>
      </c>
      <c r="E406" s="27" t="n">
        <v>20303</v>
      </c>
      <c r="F406" s="39" t="n">
        <v>18805</v>
      </c>
      <c r="G406" s="39" t="n">
        <v>18477</v>
      </c>
      <c r="H406" s="39" t="n">
        <v>18516.3077</v>
      </c>
      <c r="I406" s="28" t="n">
        <v>6542.2923</v>
      </c>
      <c r="J406" s="39" t="n">
        <v>-11974.0154</v>
      </c>
      <c r="K406" s="29" t="n">
        <v>-0.646674034262241</v>
      </c>
      <c r="L406" s="30" t="n">
        <v>62</v>
      </c>
      <c r="M406" s="23"/>
      <c r="N406" s="2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1.25" hidden="false" customHeight="true" outlineLevel="0" collapsed="false">
      <c r="A407" s="25" t="s">
        <v>414</v>
      </c>
      <c r="B407" s="26"/>
      <c r="C407" s="26" t="s">
        <v>360</v>
      </c>
      <c r="D407" s="27" t="n">
        <v>4740</v>
      </c>
      <c r="E407" s="27" t="n">
        <v>4365</v>
      </c>
      <c r="F407" s="39" t="n">
        <v>5145</v>
      </c>
      <c r="G407" s="39" t="n">
        <v>5348</v>
      </c>
      <c r="H407" s="39" t="n">
        <v>5110.1923</v>
      </c>
      <c r="I407" s="28" t="n">
        <v>890.0272</v>
      </c>
      <c r="J407" s="39" t="n">
        <v>-4220.1651</v>
      </c>
      <c r="K407" s="29" t="n">
        <v>-0.82583293391914</v>
      </c>
      <c r="L407" s="30" t="n">
        <v>394</v>
      </c>
      <c r="M407" s="23"/>
      <c r="N407" s="2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1.25" hidden="false" customHeight="true" outlineLevel="0" collapsed="false">
      <c r="A408" s="25" t="s">
        <v>415</v>
      </c>
      <c r="B408" s="26"/>
      <c r="C408" s="26" t="s">
        <v>360</v>
      </c>
      <c r="D408" s="27" t="n">
        <v>2150</v>
      </c>
      <c r="E408" s="27" t="n">
        <v>2523</v>
      </c>
      <c r="F408" s="39" t="n">
        <v>2765</v>
      </c>
      <c r="G408" s="39" t="n">
        <v>1782</v>
      </c>
      <c r="H408" s="39" t="n">
        <v>1764.5385</v>
      </c>
      <c r="I408" s="28" t="n">
        <v>1927.798</v>
      </c>
      <c r="J408" s="39" t="n">
        <v>163.2595</v>
      </c>
      <c r="K408" s="29" t="n">
        <v>0.0925224924250733</v>
      </c>
      <c r="L408" s="30" t="n">
        <v>284</v>
      </c>
      <c r="M408" s="23"/>
      <c r="N408" s="2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1.25" hidden="false" customHeight="true" outlineLevel="0" collapsed="false">
      <c r="A409" s="25" t="s">
        <v>416</v>
      </c>
      <c r="B409" s="26"/>
      <c r="C409" s="26" t="s">
        <v>360</v>
      </c>
      <c r="D409" s="27" t="n">
        <v>34737</v>
      </c>
      <c r="E409" s="27" t="n">
        <v>34062</v>
      </c>
      <c r="F409" s="39" t="n">
        <v>29466</v>
      </c>
      <c r="G409" s="39" t="n">
        <v>26010</v>
      </c>
      <c r="H409" s="39" t="n">
        <v>22789.5193</v>
      </c>
      <c r="I409" s="28" t="n">
        <v>11706.6829</v>
      </c>
      <c r="J409" s="39" t="n">
        <v>-11082.8364</v>
      </c>
      <c r="K409" s="29" t="n">
        <v>-0.48631286400148</v>
      </c>
      <c r="L409" s="30" t="n">
        <v>24</v>
      </c>
      <c r="M409" s="23"/>
      <c r="N409" s="2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1.25" hidden="false" customHeight="true" outlineLevel="0" collapsed="false">
      <c r="A410" s="25" t="s">
        <v>417</v>
      </c>
      <c r="B410" s="26"/>
      <c r="C410" s="26" t="s">
        <v>360</v>
      </c>
      <c r="D410" s="27" t="n">
        <v>17197</v>
      </c>
      <c r="E410" s="27" t="n">
        <v>16265</v>
      </c>
      <c r="F410" s="39" t="n">
        <v>14061</v>
      </c>
      <c r="G410" s="39" t="n">
        <v>14885</v>
      </c>
      <c r="H410" s="39" t="n">
        <v>15168.7307</v>
      </c>
      <c r="I410" s="28" t="n">
        <v>7490.052</v>
      </c>
      <c r="J410" s="39" t="n">
        <v>-7678.6787</v>
      </c>
      <c r="K410" s="29" t="n">
        <v>-0.506217616481252</v>
      </c>
      <c r="L410" s="30" t="n">
        <v>50</v>
      </c>
      <c r="M410" s="23"/>
      <c r="N410" s="2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1.25" hidden="false" customHeight="true" outlineLevel="0" collapsed="false">
      <c r="A411" s="25" t="s">
        <v>418</v>
      </c>
      <c r="B411" s="26"/>
      <c r="C411" s="26" t="s">
        <v>360</v>
      </c>
      <c r="D411" s="27" t="n">
        <v>4532</v>
      </c>
      <c r="E411" s="27" t="n">
        <v>4672</v>
      </c>
      <c r="F411" s="39" t="n">
        <v>5407</v>
      </c>
      <c r="G411" s="39" t="n">
        <v>5544</v>
      </c>
      <c r="H411" s="39" t="n">
        <v>4540.2693</v>
      </c>
      <c r="I411" s="28" t="n">
        <v>2205.172</v>
      </c>
      <c r="J411" s="39" t="n">
        <v>-2335.0973</v>
      </c>
      <c r="K411" s="29" t="n">
        <v>-0.514308105028043</v>
      </c>
      <c r="L411" s="30" t="n">
        <v>250</v>
      </c>
      <c r="M411" s="23"/>
      <c r="N411" s="2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1.25" hidden="false" customHeight="true" outlineLevel="0" collapsed="false">
      <c r="A412" s="25" t="s">
        <v>419</v>
      </c>
      <c r="B412" s="26"/>
      <c r="C412" s="26" t="s">
        <v>360</v>
      </c>
      <c r="D412" s="27" t="n">
        <v>28900</v>
      </c>
      <c r="E412" s="27" t="n">
        <v>29702</v>
      </c>
      <c r="F412" s="39" t="n">
        <v>28592</v>
      </c>
      <c r="G412" s="39" t="n">
        <v>28045</v>
      </c>
      <c r="H412" s="39" t="n">
        <v>27549.5962</v>
      </c>
      <c r="I412" s="28" t="n">
        <v>9897.9428</v>
      </c>
      <c r="J412" s="39" t="n">
        <v>-17651.6534</v>
      </c>
      <c r="K412" s="29" t="n">
        <v>-0.640722763116216</v>
      </c>
      <c r="L412" s="30" t="n">
        <v>30</v>
      </c>
      <c r="M412" s="23"/>
      <c r="N412" s="2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1.25" hidden="false" customHeight="true" outlineLevel="0" collapsed="false">
      <c r="A413" s="25" t="s">
        <v>420</v>
      </c>
      <c r="B413" s="26"/>
      <c r="C413" s="26" t="s">
        <v>360</v>
      </c>
      <c r="D413" s="27" t="n">
        <v>24732</v>
      </c>
      <c r="E413" s="27" t="n">
        <v>22088</v>
      </c>
      <c r="F413" s="39" t="n">
        <v>19813</v>
      </c>
      <c r="G413" s="39" t="n">
        <v>21768</v>
      </c>
      <c r="H413" s="39" t="n">
        <v>22197.7115</v>
      </c>
      <c r="I413" s="28" t="n">
        <v>8344.9235</v>
      </c>
      <c r="J413" s="39" t="n">
        <v>-13852.788</v>
      </c>
      <c r="K413" s="29" t="n">
        <v>-0.624063791440843</v>
      </c>
      <c r="L413" s="30" t="n">
        <v>45</v>
      </c>
      <c r="M413" s="23"/>
      <c r="N413" s="2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1.25" hidden="false" customHeight="true" outlineLevel="0" collapsed="false">
      <c r="A414" s="25" t="s">
        <v>421</v>
      </c>
      <c r="B414" s="26"/>
      <c r="C414" s="26" t="s">
        <v>360</v>
      </c>
      <c r="D414" s="27" t="n">
        <v>14507</v>
      </c>
      <c r="E414" s="27" t="n">
        <v>11209</v>
      </c>
      <c r="F414" s="39" t="n">
        <v>10608</v>
      </c>
      <c r="G414" s="39" t="n">
        <v>10624</v>
      </c>
      <c r="H414" s="39" t="n">
        <v>14040.5192</v>
      </c>
      <c r="I414" s="28" t="n">
        <v>852.1529</v>
      </c>
      <c r="J414" s="39" t="n">
        <v>-13188.3663</v>
      </c>
      <c r="K414" s="29" t="n">
        <v>-0.939307593411503</v>
      </c>
      <c r="L414" s="30" t="n">
        <v>399</v>
      </c>
      <c r="M414" s="23"/>
      <c r="N414" s="2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1.25" hidden="false" customHeight="true" outlineLevel="0" collapsed="false">
      <c r="A415" s="25" t="s">
        <v>422</v>
      </c>
      <c r="B415" s="26" t="n">
        <v>63</v>
      </c>
      <c r="C415" s="26" t="s">
        <v>360</v>
      </c>
      <c r="D415" s="27" t="n">
        <v>4030</v>
      </c>
      <c r="E415" s="27" t="n">
        <v>3868</v>
      </c>
      <c r="F415" s="39" t="n">
        <v>1753</v>
      </c>
      <c r="G415" s="39" t="n">
        <v>2469</v>
      </c>
      <c r="H415" s="39" t="n">
        <v>2617.1346</v>
      </c>
      <c r="I415" s="28" t="n">
        <v>1404.3908</v>
      </c>
      <c r="J415" s="39" t="n">
        <v>-1212.7438</v>
      </c>
      <c r="K415" s="29" t="n">
        <v>-0.46338610173126</v>
      </c>
      <c r="L415" s="30" t="n">
        <v>333</v>
      </c>
      <c r="M415" s="23"/>
      <c r="N415" s="2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1.25" hidden="false" customHeight="true" outlineLevel="0" collapsed="false">
      <c r="A416" s="25" t="s">
        <v>423</v>
      </c>
      <c r="B416" s="26"/>
      <c r="C416" s="26" t="s">
        <v>360</v>
      </c>
      <c r="D416" s="27" t="n">
        <v>7178</v>
      </c>
      <c r="E416" s="27" t="n">
        <v>6821</v>
      </c>
      <c r="F416" s="39" t="n">
        <v>6133</v>
      </c>
      <c r="G416" s="39" t="n">
        <v>6240</v>
      </c>
      <c r="H416" s="39" t="n">
        <v>5677.4423</v>
      </c>
      <c r="I416" s="28" t="n">
        <v>2464.9311</v>
      </c>
      <c r="J416" s="39" t="n">
        <v>-3212.5112</v>
      </c>
      <c r="K416" s="29" t="n">
        <v>-0.565837754088668</v>
      </c>
      <c r="L416" s="30" t="n">
        <v>227</v>
      </c>
      <c r="M416" s="23"/>
      <c r="N416" s="2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1.25" hidden="false" customHeight="true" outlineLevel="0" collapsed="false">
      <c r="A417" s="25" t="s">
        <v>424</v>
      </c>
      <c r="B417" s="26"/>
      <c r="C417" s="26" t="s">
        <v>360</v>
      </c>
      <c r="D417" s="27" t="n">
        <v>4545</v>
      </c>
      <c r="E417" s="27" t="n">
        <v>5538</v>
      </c>
      <c r="F417" s="39" t="n">
        <v>6307</v>
      </c>
      <c r="G417" s="39" t="n">
        <v>6688</v>
      </c>
      <c r="H417" s="39" t="n">
        <v>5906.8461</v>
      </c>
      <c r="I417" s="28" t="n">
        <v>2784.4672</v>
      </c>
      <c r="J417" s="39" t="n">
        <v>-3122.3789</v>
      </c>
      <c r="K417" s="29" t="n">
        <v>-0.528603394627126</v>
      </c>
      <c r="L417" s="30" t="n">
        <v>201</v>
      </c>
      <c r="M417" s="23"/>
      <c r="N417" s="2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1.25" hidden="false" customHeight="true" outlineLevel="0" collapsed="false">
      <c r="A418" s="25" t="s">
        <v>425</v>
      </c>
      <c r="B418" s="26"/>
      <c r="C418" s="26" t="s">
        <v>360</v>
      </c>
      <c r="D418" s="27" t="n">
        <v>7420</v>
      </c>
      <c r="E418" s="27" t="n">
        <v>6736</v>
      </c>
      <c r="F418" s="39" t="n">
        <v>5905</v>
      </c>
      <c r="G418" s="39" t="n">
        <v>6593</v>
      </c>
      <c r="H418" s="39" t="n">
        <v>7206.6923</v>
      </c>
      <c r="I418" s="28" t="n">
        <v>2977.7623</v>
      </c>
      <c r="J418" s="39" t="n">
        <v>-4228.93</v>
      </c>
      <c r="K418" s="29" t="n">
        <v>-0.586805960898317</v>
      </c>
      <c r="L418" s="30" t="n">
        <v>183</v>
      </c>
      <c r="M418" s="23"/>
      <c r="N418" s="2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1.25" hidden="false" customHeight="true" outlineLevel="0" collapsed="false">
      <c r="A419" s="25" t="s">
        <v>426</v>
      </c>
      <c r="B419" s="26"/>
      <c r="C419" s="26" t="s">
        <v>360</v>
      </c>
      <c r="D419" s="27" t="n">
        <v>8111</v>
      </c>
      <c r="E419" s="27" t="n">
        <v>7574</v>
      </c>
      <c r="F419" s="39" t="n">
        <v>9040</v>
      </c>
      <c r="G419" s="39" t="n">
        <v>11905</v>
      </c>
      <c r="H419" s="39" t="n">
        <v>12799.1154</v>
      </c>
      <c r="I419" s="28" t="n">
        <v>3885.7597</v>
      </c>
      <c r="J419" s="39" t="n">
        <v>-8913.3557</v>
      </c>
      <c r="K419" s="29" t="n">
        <v>-0.696404042110598</v>
      </c>
      <c r="L419" s="30" t="n">
        <v>137</v>
      </c>
      <c r="M419" s="23"/>
      <c r="N419" s="2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1.25" hidden="false" customHeight="true" outlineLevel="0" collapsed="false">
      <c r="A420" s="25" t="s">
        <v>427</v>
      </c>
      <c r="B420" s="26"/>
      <c r="C420" s="26" t="s">
        <v>360</v>
      </c>
      <c r="D420" s="27" t="n">
        <v>14352</v>
      </c>
      <c r="E420" s="27" t="n">
        <v>14891</v>
      </c>
      <c r="F420" s="39" t="n">
        <v>20654</v>
      </c>
      <c r="G420" s="39" t="n">
        <v>25672</v>
      </c>
      <c r="H420" s="39" t="n">
        <v>24585.75</v>
      </c>
      <c r="I420" s="28" t="n">
        <v>4891.3198</v>
      </c>
      <c r="J420" s="39" t="n">
        <v>-19694.4302</v>
      </c>
      <c r="K420" s="29" t="n">
        <v>-0.801050616719034</v>
      </c>
      <c r="L420" s="30" t="n">
        <v>98</v>
      </c>
      <c r="M420" s="23"/>
      <c r="N420" s="2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1.25" hidden="false" customHeight="true" outlineLevel="0" collapsed="false">
      <c r="A421" s="25" t="s">
        <v>428</v>
      </c>
      <c r="B421" s="26" t="n">
        <v>64</v>
      </c>
      <c r="C421" s="26" t="s">
        <v>360</v>
      </c>
      <c r="D421" s="27" t="n">
        <v>5142</v>
      </c>
      <c r="E421" s="27" t="n">
        <v>7763</v>
      </c>
      <c r="F421" s="39" t="n">
        <v>7211</v>
      </c>
      <c r="G421" s="39" t="n">
        <v>7694</v>
      </c>
      <c r="H421" s="39" t="n">
        <v>7393.25</v>
      </c>
      <c r="I421" s="28" t="n">
        <v>2843.9042</v>
      </c>
      <c r="J421" s="39" t="n">
        <v>-4549.3458</v>
      </c>
      <c r="K421" s="29" t="n">
        <v>-0.615337747269469</v>
      </c>
      <c r="L421" s="30" t="n">
        <v>195</v>
      </c>
      <c r="M421" s="23"/>
      <c r="N421" s="2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1.25" hidden="false" customHeight="true" outlineLevel="0" collapsed="false">
      <c r="A422" s="25" t="s">
        <v>429</v>
      </c>
      <c r="B422" s="26"/>
      <c r="C422" s="26" t="s">
        <v>360</v>
      </c>
      <c r="D422" s="27" t="n">
        <v>1137</v>
      </c>
      <c r="E422" s="27" t="n">
        <v>1167</v>
      </c>
      <c r="F422" s="39" t="n">
        <v>1091</v>
      </c>
      <c r="G422" s="39" t="n">
        <v>1094</v>
      </c>
      <c r="H422" s="39" t="n">
        <v>1047.3461</v>
      </c>
      <c r="I422" s="28" t="n">
        <v>300.9098</v>
      </c>
      <c r="J422" s="39" t="n">
        <v>-746.4363</v>
      </c>
      <c r="K422" s="29" t="n">
        <v>-0.712693062971257</v>
      </c>
      <c r="L422" s="30" t="n">
        <v>419</v>
      </c>
      <c r="M422" s="23"/>
      <c r="N422" s="2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1.25" hidden="false" customHeight="true" outlineLevel="0" collapsed="false">
      <c r="A423" s="25" t="s">
        <v>430</v>
      </c>
      <c r="B423" s="26" t="n">
        <v>65</v>
      </c>
      <c r="C423" s="26" t="s">
        <v>360</v>
      </c>
      <c r="D423" s="27" t="n">
        <v>2712</v>
      </c>
      <c r="E423" s="27" t="n">
        <v>2410</v>
      </c>
      <c r="F423" s="39" t="n">
        <v>930</v>
      </c>
      <c r="G423" s="39" t="n">
        <v>1899</v>
      </c>
      <c r="H423" s="39" t="n">
        <v>4857.9231</v>
      </c>
      <c r="I423" s="28" t="n">
        <v>1297.284</v>
      </c>
      <c r="J423" s="39" t="n">
        <v>-3560.6391</v>
      </c>
      <c r="K423" s="29" t="n">
        <v>-0.732955015282148</v>
      </c>
      <c r="L423" s="30" t="n">
        <v>347</v>
      </c>
      <c r="M423" s="23"/>
      <c r="N423" s="2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1.25" hidden="false" customHeight="true" outlineLevel="0" collapsed="false">
      <c r="A424" s="25" t="s">
        <v>431</v>
      </c>
      <c r="B424" s="26"/>
      <c r="C424" s="26" t="s">
        <v>360</v>
      </c>
      <c r="D424" s="27" t="n">
        <v>18200</v>
      </c>
      <c r="E424" s="27" t="n">
        <v>16851</v>
      </c>
      <c r="F424" s="39" t="n">
        <v>17555</v>
      </c>
      <c r="G424" s="39" t="n">
        <v>20427</v>
      </c>
      <c r="H424" s="39" t="n">
        <v>18460.9423</v>
      </c>
      <c r="I424" s="28" t="n">
        <v>4830.959</v>
      </c>
      <c r="J424" s="39" t="n">
        <v>-13629.9833</v>
      </c>
      <c r="K424" s="29" t="n">
        <v>-0.738314603800046</v>
      </c>
      <c r="L424" s="30" t="n">
        <v>104</v>
      </c>
      <c r="M424" s="23"/>
      <c r="N424" s="2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1.25" hidden="false" customHeight="true" outlineLevel="0" collapsed="false">
      <c r="A425" s="25" t="s">
        <v>432</v>
      </c>
      <c r="B425" s="26"/>
      <c r="C425" s="26" t="s">
        <v>360</v>
      </c>
      <c r="D425" s="27" t="n">
        <v>4959</v>
      </c>
      <c r="E425" s="27" t="n">
        <v>4134</v>
      </c>
      <c r="F425" s="39" t="n">
        <v>3570</v>
      </c>
      <c r="G425" s="39" t="n">
        <v>3885</v>
      </c>
      <c r="H425" s="39" t="n">
        <v>4466.9231</v>
      </c>
      <c r="I425" s="28" t="n">
        <v>1918.0683</v>
      </c>
      <c r="J425" s="39" t="n">
        <v>-2548.8548</v>
      </c>
      <c r="K425" s="29" t="n">
        <v>-0.570606375560842</v>
      </c>
      <c r="L425" s="30" t="n">
        <v>286</v>
      </c>
      <c r="M425" s="23"/>
      <c r="N425" s="2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1.25" hidden="false" customHeight="true" outlineLevel="0" collapsed="false">
      <c r="A426" s="25" t="s">
        <v>433</v>
      </c>
      <c r="B426" s="26"/>
      <c r="C426" s="26" t="s">
        <v>360</v>
      </c>
      <c r="D426" s="27" t="n">
        <v>28383</v>
      </c>
      <c r="E426" s="27" t="n">
        <v>28587</v>
      </c>
      <c r="F426" s="39" t="n">
        <v>25234</v>
      </c>
      <c r="G426" s="39" t="n">
        <v>24020</v>
      </c>
      <c r="H426" s="39" t="n">
        <v>22957.5</v>
      </c>
      <c r="I426" s="28" t="n">
        <v>8063.0084</v>
      </c>
      <c r="J426" s="39" t="n">
        <v>-14894.4916</v>
      </c>
      <c r="K426" s="29" t="n">
        <v>-0.648785433954046</v>
      </c>
      <c r="L426" s="30" t="n">
        <v>46</v>
      </c>
      <c r="M426" s="23"/>
      <c r="N426" s="2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1.25" hidden="false" customHeight="true" outlineLevel="0" collapsed="false">
      <c r="A427" s="25" t="s">
        <v>434</v>
      </c>
      <c r="B427" s="26"/>
      <c r="C427" s="26" t="s">
        <v>360</v>
      </c>
      <c r="D427" s="27" t="n">
        <v>12582</v>
      </c>
      <c r="E427" s="27" t="n">
        <v>14981</v>
      </c>
      <c r="F427" s="39" t="n">
        <v>14901</v>
      </c>
      <c r="G427" s="39" t="n">
        <v>11858</v>
      </c>
      <c r="H427" s="39" t="n">
        <v>14033.4808</v>
      </c>
      <c r="I427" s="28" t="n">
        <v>4831.4673</v>
      </c>
      <c r="J427" s="39" t="n">
        <v>-9202.0135</v>
      </c>
      <c r="K427" s="29" t="n">
        <v>-0.655718537057463</v>
      </c>
      <c r="L427" s="30" t="n">
        <v>103</v>
      </c>
      <c r="M427" s="23"/>
      <c r="N427" s="2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1.25" hidden="false" customHeight="true" outlineLevel="0" collapsed="false">
      <c r="A428" s="25" t="s">
        <v>435</v>
      </c>
      <c r="B428" s="26"/>
      <c r="C428" s="26" t="s">
        <v>360</v>
      </c>
      <c r="D428" s="27" t="n">
        <v>5388</v>
      </c>
      <c r="E428" s="27" t="n">
        <v>5099</v>
      </c>
      <c r="F428" s="39" t="n">
        <v>3884</v>
      </c>
      <c r="G428" s="39" t="n">
        <v>2820</v>
      </c>
      <c r="H428" s="39" t="n">
        <v>3032.1731</v>
      </c>
      <c r="I428" s="28" t="n">
        <v>1862.8307</v>
      </c>
      <c r="J428" s="39" t="n">
        <v>-1169.3424</v>
      </c>
      <c r="K428" s="29" t="n">
        <v>-0.385645001599678</v>
      </c>
      <c r="L428" s="30" t="n">
        <v>291</v>
      </c>
      <c r="M428" s="23"/>
      <c r="N428" s="2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1.25" hidden="false" customHeight="true" outlineLevel="0" collapsed="false">
      <c r="A429" s="25" t="s">
        <v>436</v>
      </c>
      <c r="B429" s="26"/>
      <c r="C429" s="26" t="s">
        <v>360</v>
      </c>
      <c r="D429" s="27" t="n">
        <v>26745</v>
      </c>
      <c r="E429" s="27" t="n">
        <v>25550</v>
      </c>
      <c r="F429" s="39" t="n">
        <v>23929</v>
      </c>
      <c r="G429" s="39" t="n">
        <v>22672</v>
      </c>
      <c r="H429" s="39" t="n">
        <v>21965.3077</v>
      </c>
      <c r="I429" s="28" t="n">
        <v>7198.0407</v>
      </c>
      <c r="J429" s="39" t="n">
        <v>-14767.267</v>
      </c>
      <c r="K429" s="29" t="n">
        <v>-0.672299573568004</v>
      </c>
      <c r="L429" s="30" t="n">
        <v>55</v>
      </c>
      <c r="M429" s="23"/>
      <c r="N429" s="2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1.25" hidden="false" customHeight="true" outlineLevel="0" collapsed="false">
      <c r="A430" s="32" t="s">
        <v>437</v>
      </c>
      <c r="B430" s="33"/>
      <c r="C430" s="33" t="s">
        <v>360</v>
      </c>
      <c r="D430" s="34" t="n">
        <v>20127</v>
      </c>
      <c r="E430" s="34" t="n">
        <v>20360</v>
      </c>
      <c r="F430" s="34" t="n">
        <v>21067</v>
      </c>
      <c r="G430" s="34" t="n">
        <v>19796</v>
      </c>
      <c r="H430" s="34" t="n">
        <v>20097.0385</v>
      </c>
      <c r="I430" s="35" t="n">
        <v>6533.0136</v>
      </c>
      <c r="J430" s="34" t="n">
        <v>-13564.0249</v>
      </c>
      <c r="K430" s="36" t="n">
        <v>-0.67492655198924</v>
      </c>
      <c r="L430" s="37" t="n">
        <v>63</v>
      </c>
      <c r="M430" s="23"/>
      <c r="N430" s="2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1.25" hidden="false" customHeight="true" outlineLevel="0" collapsed="false">
      <c r="A431" s="10"/>
      <c r="B431" s="49"/>
      <c r="C431" s="12"/>
      <c r="D431" s="50"/>
      <c r="E431" s="50"/>
      <c r="F431" s="50"/>
      <c r="G431" s="50"/>
      <c r="H431" s="50"/>
      <c r="I431" s="50"/>
      <c r="J431" s="50"/>
      <c r="K431" s="50"/>
      <c r="L431" s="51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1.25" hidden="false" customHeight="true" outlineLevel="0" collapsed="false">
      <c r="A432" s="15" t="s">
        <v>76</v>
      </c>
      <c r="B432" s="17"/>
      <c r="C432" s="17"/>
      <c r="D432" s="18" t="n">
        <v>1374097</v>
      </c>
      <c r="E432" s="18" t="n">
        <v>1311760</v>
      </c>
      <c r="F432" s="38" t="n">
        <v>1300395</v>
      </c>
      <c r="G432" s="38" t="n">
        <v>1240162</v>
      </c>
      <c r="H432" s="38" t="n">
        <v>1236451.2884</v>
      </c>
      <c r="I432" s="52" t="n">
        <v>418832.6165</v>
      </c>
      <c r="J432" s="38" t="n">
        <v>-817618.6719</v>
      </c>
      <c r="K432" s="53" t="n">
        <v>-0.661262339706095</v>
      </c>
      <c r="L432" s="22"/>
      <c r="M432" s="23"/>
      <c r="N432" s="2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1.25" hidden="false" customHeight="true" outlineLevel="0" collapsed="false">
      <c r="A433" s="25" t="s">
        <v>438</v>
      </c>
      <c r="B433" s="26"/>
      <c r="C433" s="26"/>
      <c r="D433" s="27" t="n">
        <v>510469</v>
      </c>
      <c r="E433" s="27" t="n">
        <v>509047</v>
      </c>
      <c r="F433" s="39" t="n">
        <v>493061</v>
      </c>
      <c r="G433" s="39" t="n">
        <v>446132</v>
      </c>
      <c r="H433" s="39" t="n">
        <v>443741.0004</v>
      </c>
      <c r="I433" s="28" t="n">
        <v>179405.2212</v>
      </c>
      <c r="J433" s="39" t="n">
        <v>-264335.7792</v>
      </c>
      <c r="K433" s="29" t="n">
        <v>-0.595698344218183</v>
      </c>
      <c r="L433" s="30"/>
      <c r="M433" s="2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1.25" hidden="false" customHeight="true" outlineLevel="0" collapsed="false">
      <c r="A434" s="25" t="s">
        <v>235</v>
      </c>
      <c r="B434" s="26"/>
      <c r="C434" s="26"/>
      <c r="D434" s="27" t="n">
        <v>3187296</v>
      </c>
      <c r="E434" s="27" t="n">
        <v>3093264</v>
      </c>
      <c r="F434" s="39" t="n">
        <v>3086635</v>
      </c>
      <c r="G434" s="39" t="n">
        <v>2988482</v>
      </c>
      <c r="H434" s="39" t="n">
        <v>3045942.8655</v>
      </c>
      <c r="I434" s="28" t="n">
        <v>873995.0158</v>
      </c>
      <c r="J434" s="39" t="n">
        <v>-2171947.8497</v>
      </c>
      <c r="K434" s="29" t="n">
        <v>-0.713062570641314</v>
      </c>
      <c r="L434" s="3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1.25" hidden="false" customHeight="true" outlineLevel="0" collapsed="false">
      <c r="A435" s="25" t="s">
        <v>358</v>
      </c>
      <c r="B435" s="26"/>
      <c r="C435" s="26"/>
      <c r="D435" s="27" t="n">
        <v>871293</v>
      </c>
      <c r="E435" s="27" t="n">
        <v>844119</v>
      </c>
      <c r="F435" s="39" t="n">
        <v>802078</v>
      </c>
      <c r="G435" s="39" t="n">
        <v>764327</v>
      </c>
      <c r="H435" s="39" t="n">
        <v>768059.5777</v>
      </c>
      <c r="I435" s="28" t="n">
        <v>275146.9969</v>
      </c>
      <c r="J435" s="39" t="n">
        <v>-492912.5808</v>
      </c>
      <c r="K435" s="29" t="n">
        <v>-0.641763471365146</v>
      </c>
      <c r="L435" s="3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1.25" hidden="false" customHeight="true" outlineLevel="0" collapsed="false">
      <c r="A436" s="32" t="s">
        <v>439</v>
      </c>
      <c r="B436" s="33"/>
      <c r="C436" s="33"/>
      <c r="D436" s="34" t="n">
        <v>-6</v>
      </c>
      <c r="E436" s="34" t="n">
        <v>11</v>
      </c>
      <c r="F436" s="34" t="n">
        <v>-15</v>
      </c>
      <c r="G436" s="34" t="n">
        <v>-156</v>
      </c>
      <c r="H436" s="34"/>
      <c r="I436" s="35"/>
      <c r="J436" s="34" t="n">
        <v>0</v>
      </c>
      <c r="K436" s="36"/>
      <c r="L436" s="3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1.25" hidden="false" customHeight="true" outlineLevel="0" collapsed="false">
      <c r="A437" s="54" t="s">
        <v>443</v>
      </c>
      <c r="B437" s="55"/>
      <c r="C437" s="56"/>
      <c r="D437" s="57" t="n">
        <v>5943149</v>
      </c>
      <c r="E437" s="57" t="n">
        <v>5758201</v>
      </c>
      <c r="F437" s="57" t="n">
        <v>5682154</v>
      </c>
      <c r="G437" s="57" t="n">
        <v>5438947</v>
      </c>
      <c r="H437" s="57" t="n">
        <v>5494194.732</v>
      </c>
      <c r="I437" s="58" t="n">
        <v>1747379.8504</v>
      </c>
      <c r="J437" s="59" t="n">
        <v>-3746814.8816</v>
      </c>
      <c r="K437" s="60" t="n">
        <v>-0.681958879210691</v>
      </c>
      <c r="L437" s="61"/>
      <c r="M437" s="2"/>
      <c r="N437" s="2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customFormat="false" ht="11.25" hidden="false" customHeight="true" outlineLevel="0" collapsed="false">
      <c r="A438" s="2"/>
      <c r="B438" s="2"/>
      <c r="C438" s="31"/>
      <c r="D438" s="2"/>
      <c r="E438" s="2"/>
      <c r="F438" s="2"/>
      <c r="G438" s="2"/>
      <c r="H438" s="2"/>
      <c r="I438" s="2"/>
      <c r="J438" s="23"/>
      <c r="K438" s="6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1.25" hidden="false" customHeight="true" outlineLevel="0" collapsed="false">
      <c r="A439" s="9" t="s">
        <v>441</v>
      </c>
      <c r="B439" s="9"/>
      <c r="C439" s="31"/>
      <c r="D439" s="23"/>
      <c r="E439" s="23"/>
      <c r="F439" s="23"/>
      <c r="G439" s="23"/>
      <c r="H439" s="23"/>
      <c r="I439" s="23"/>
      <c r="J439" s="23"/>
      <c r="K439" s="62"/>
      <c r="L439" s="40"/>
      <c r="M439" s="2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1.25" hidden="false" customHeight="true" outlineLevel="0" collapsed="false">
      <c r="A440" s="2"/>
      <c r="B440" s="2"/>
      <c r="C440" s="31"/>
      <c r="D440" s="23"/>
      <c r="E440" s="23"/>
      <c r="F440" s="23"/>
      <c r="G440" s="23"/>
      <c r="H440" s="23"/>
      <c r="I440" s="23"/>
      <c r="J440" s="23"/>
      <c r="K440" s="6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1.25" hidden="false" customHeight="true" outlineLevel="0" collapsed="false">
      <c r="A441" s="2"/>
      <c r="B441" s="2"/>
      <c r="C441" s="31"/>
      <c r="D441" s="62"/>
      <c r="E441" s="62"/>
      <c r="F441" s="62"/>
      <c r="G441" s="62"/>
      <c r="H441" s="62"/>
      <c r="I441" s="62"/>
      <c r="J441" s="23"/>
      <c r="K441" s="62"/>
      <c r="L441" s="2"/>
      <c r="M441" s="2"/>
      <c r="N441" s="40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1.25" hidden="false" customHeight="true" outlineLevel="0" collapsed="false">
      <c r="A442" s="2"/>
      <c r="B442" s="2"/>
      <c r="C442" s="31"/>
      <c r="D442" s="2"/>
      <c r="E442" s="2"/>
      <c r="F442" s="2"/>
      <c r="G442" s="2"/>
      <c r="H442" s="2"/>
      <c r="I442" s="2"/>
      <c r="J442" s="23"/>
      <c r="K442" s="6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1.25" hidden="false" customHeight="true" outlineLevel="0" collapsed="false">
      <c r="A443" s="2"/>
      <c r="B443" s="2"/>
      <c r="C443" s="31"/>
      <c r="D443" s="2"/>
      <c r="E443" s="2"/>
      <c r="F443" s="2"/>
      <c r="G443" s="2"/>
      <c r="H443" s="2"/>
      <c r="I443" s="2"/>
      <c r="J443" s="23"/>
      <c r="K443" s="62"/>
      <c r="L443" s="2"/>
      <c r="M443" s="40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1.25" hidden="false" customHeight="true" outlineLevel="0" collapsed="false">
      <c r="A444" s="2"/>
      <c r="B444" s="2"/>
      <c r="C444" s="31"/>
      <c r="D444" s="2"/>
      <c r="E444" s="2"/>
      <c r="F444" s="2"/>
      <c r="G444" s="2"/>
      <c r="H444" s="2"/>
      <c r="I444" s="2"/>
      <c r="J444" s="23"/>
      <c r="K444" s="6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1.25" hidden="false" customHeight="true" outlineLevel="0" collapsed="false">
      <c r="A445" s="2"/>
      <c r="B445" s="2"/>
      <c r="C445" s="31"/>
      <c r="D445" s="2"/>
      <c r="E445" s="2"/>
      <c r="F445" s="2"/>
      <c r="G445" s="2"/>
      <c r="H445" s="2"/>
      <c r="I445" s="2"/>
      <c r="J445" s="23"/>
      <c r="K445" s="6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1.25" hidden="false" customHeight="true" outlineLevel="0" collapsed="false">
      <c r="A446" s="2"/>
      <c r="B446" s="2"/>
      <c r="C446" s="31"/>
      <c r="D446" s="2"/>
      <c r="E446" s="2"/>
      <c r="F446" s="2"/>
      <c r="G446" s="2"/>
      <c r="H446" s="2"/>
      <c r="I446" s="2"/>
      <c r="J446" s="23"/>
      <c r="K446" s="6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1.25" hidden="false" customHeight="true" outlineLevel="0" collapsed="false">
      <c r="A447" s="2"/>
      <c r="B447" s="2"/>
      <c r="C447" s="31"/>
      <c r="D447" s="2"/>
      <c r="E447" s="2"/>
      <c r="F447" s="2"/>
      <c r="G447" s="2"/>
      <c r="H447" s="2"/>
      <c r="I447" s="2"/>
      <c r="J447" s="23"/>
      <c r="K447" s="6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1.25" hidden="false" customHeight="true" outlineLevel="0" collapsed="false">
      <c r="A448" s="2"/>
      <c r="B448" s="2"/>
      <c r="C448" s="31"/>
      <c r="D448" s="2"/>
      <c r="E448" s="2"/>
      <c r="F448" s="2"/>
      <c r="G448" s="2"/>
      <c r="H448" s="2"/>
      <c r="I448" s="2"/>
      <c r="J448" s="23"/>
      <c r="K448" s="6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1.25" hidden="false" customHeight="true" outlineLevel="0" collapsed="false">
      <c r="A449" s="2"/>
      <c r="B449" s="2"/>
      <c r="C449" s="31"/>
      <c r="D449" s="2"/>
      <c r="E449" s="2"/>
      <c r="F449" s="2"/>
      <c r="G449" s="2"/>
      <c r="H449" s="2"/>
      <c r="I449" s="2"/>
      <c r="J449" s="23"/>
      <c r="K449" s="6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1.25" hidden="false" customHeight="true" outlineLevel="0" collapsed="false">
      <c r="A450" s="2"/>
      <c r="B450" s="2"/>
      <c r="C450" s="31"/>
      <c r="D450" s="2"/>
      <c r="E450" s="2"/>
      <c r="F450" s="2"/>
      <c r="G450" s="2"/>
      <c r="H450" s="2"/>
      <c r="I450" s="2"/>
      <c r="J450" s="23"/>
      <c r="K450" s="6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1.25" hidden="false" customHeight="true" outlineLevel="0" collapsed="false">
      <c r="A451" s="2"/>
      <c r="B451" s="2"/>
      <c r="C451" s="31"/>
      <c r="D451" s="2"/>
      <c r="E451" s="2"/>
      <c r="F451" s="2"/>
      <c r="G451" s="2"/>
      <c r="H451" s="2"/>
      <c r="I451" s="2"/>
      <c r="J451" s="23"/>
      <c r="K451" s="6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1.25" hidden="false" customHeight="true" outlineLevel="0" collapsed="false">
      <c r="A452" s="2"/>
      <c r="B452" s="2"/>
      <c r="C452" s="31"/>
      <c r="D452" s="2"/>
      <c r="E452" s="2"/>
      <c r="F452" s="2"/>
      <c r="G452" s="2"/>
      <c r="H452" s="2"/>
      <c r="I452" s="2"/>
      <c r="J452" s="23"/>
      <c r="K452" s="6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1.25" hidden="false" customHeight="true" outlineLevel="0" collapsed="false">
      <c r="A453" s="2"/>
      <c r="B453" s="2"/>
      <c r="C453" s="31"/>
      <c r="D453" s="2"/>
      <c r="E453" s="2"/>
      <c r="F453" s="2"/>
      <c r="G453" s="2"/>
      <c r="H453" s="2"/>
      <c r="I453" s="2"/>
      <c r="J453" s="23"/>
      <c r="K453" s="6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1.25" hidden="false" customHeight="true" outlineLevel="0" collapsed="false">
      <c r="A454" s="2"/>
      <c r="B454" s="2"/>
      <c r="C454" s="31"/>
      <c r="D454" s="2"/>
      <c r="E454" s="2"/>
      <c r="F454" s="2"/>
      <c r="G454" s="2"/>
      <c r="H454" s="2"/>
      <c r="I454" s="2"/>
      <c r="J454" s="23"/>
      <c r="K454" s="6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1.25" hidden="false" customHeight="true" outlineLevel="0" collapsed="false">
      <c r="A455" s="2"/>
      <c r="B455" s="2"/>
      <c r="C455" s="31"/>
      <c r="D455" s="2"/>
      <c r="E455" s="2"/>
      <c r="F455" s="2"/>
      <c r="G455" s="2"/>
      <c r="H455" s="2"/>
      <c r="I455" s="2"/>
      <c r="J455" s="23"/>
      <c r="K455" s="6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1.25" hidden="false" customHeight="true" outlineLevel="0" collapsed="false">
      <c r="A456" s="2"/>
      <c r="B456" s="2"/>
      <c r="C456" s="31"/>
      <c r="D456" s="2"/>
      <c r="E456" s="2"/>
      <c r="F456" s="2"/>
      <c r="G456" s="2"/>
      <c r="H456" s="2"/>
      <c r="I456" s="2"/>
      <c r="J456" s="23"/>
      <c r="K456" s="6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1.25" hidden="false" customHeight="true" outlineLevel="0" collapsed="false">
      <c r="A457" s="2"/>
      <c r="B457" s="2"/>
      <c r="C457" s="31"/>
      <c r="D457" s="2"/>
      <c r="E457" s="2"/>
      <c r="F457" s="2"/>
      <c r="G457" s="2"/>
      <c r="H457" s="2"/>
      <c r="I457" s="2"/>
      <c r="J457" s="23"/>
      <c r="K457" s="6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1.25" hidden="false" customHeight="true" outlineLevel="0" collapsed="false">
      <c r="A458" s="2"/>
      <c r="B458" s="2"/>
      <c r="C458" s="31"/>
      <c r="D458" s="2"/>
      <c r="E458" s="2"/>
      <c r="F458" s="2"/>
      <c r="G458" s="2"/>
      <c r="H458" s="2"/>
      <c r="I458" s="2"/>
      <c r="J458" s="23"/>
      <c r="K458" s="6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1.25" hidden="false" customHeight="true" outlineLevel="0" collapsed="false">
      <c r="A459" s="2"/>
      <c r="B459" s="2"/>
      <c r="C459" s="31"/>
      <c r="D459" s="2"/>
      <c r="E459" s="2"/>
      <c r="F459" s="2"/>
      <c r="G459" s="2"/>
      <c r="H459" s="2"/>
      <c r="I459" s="2"/>
      <c r="J459" s="23"/>
      <c r="K459" s="6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1.25" hidden="false" customHeight="true" outlineLevel="0" collapsed="false">
      <c r="A460" s="2"/>
      <c r="B460" s="2"/>
      <c r="C460" s="31"/>
      <c r="D460" s="2"/>
      <c r="E460" s="2"/>
      <c r="F460" s="2"/>
      <c r="G460" s="2"/>
      <c r="H460" s="2"/>
      <c r="I460" s="2"/>
      <c r="J460" s="23"/>
      <c r="K460" s="6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1.25" hidden="false" customHeight="true" outlineLevel="0" collapsed="false">
      <c r="A461" s="2"/>
      <c r="B461" s="2"/>
      <c r="C461" s="31"/>
      <c r="D461" s="2"/>
      <c r="E461" s="2"/>
      <c r="F461" s="2"/>
      <c r="G461" s="2"/>
      <c r="H461" s="2"/>
      <c r="I461" s="2"/>
      <c r="J461" s="23"/>
      <c r="K461" s="6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1.25" hidden="false" customHeight="true" outlineLevel="0" collapsed="false">
      <c r="A462" s="2"/>
      <c r="B462" s="2"/>
      <c r="C462" s="31"/>
      <c r="D462" s="2"/>
      <c r="E462" s="2"/>
      <c r="F462" s="2"/>
      <c r="G462" s="2"/>
      <c r="H462" s="2"/>
      <c r="I462" s="2"/>
      <c r="J462" s="23"/>
      <c r="K462" s="6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1.25" hidden="false" customHeight="true" outlineLevel="0" collapsed="false">
      <c r="A463" s="2"/>
      <c r="B463" s="2"/>
      <c r="C463" s="31"/>
      <c r="D463" s="2"/>
      <c r="E463" s="2"/>
      <c r="F463" s="2"/>
      <c r="G463" s="2"/>
      <c r="H463" s="2"/>
      <c r="I463" s="2"/>
      <c r="J463" s="23"/>
      <c r="K463" s="6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1.25" hidden="false" customHeight="true" outlineLevel="0" collapsed="false">
      <c r="A464" s="2"/>
      <c r="B464" s="2"/>
      <c r="C464" s="31"/>
      <c r="D464" s="2"/>
      <c r="E464" s="2"/>
      <c r="F464" s="2"/>
      <c r="G464" s="2"/>
      <c r="H464" s="2"/>
      <c r="I464" s="2"/>
      <c r="J464" s="23"/>
      <c r="K464" s="6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1.25" hidden="false" customHeight="true" outlineLevel="0" collapsed="false">
      <c r="A465" s="2"/>
      <c r="B465" s="2"/>
      <c r="C465" s="31"/>
      <c r="D465" s="2"/>
      <c r="E465" s="2"/>
      <c r="F465" s="2"/>
      <c r="G465" s="2"/>
      <c r="H465" s="2"/>
      <c r="I465" s="2"/>
      <c r="J465" s="23"/>
      <c r="K465" s="6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1.25" hidden="false" customHeight="true" outlineLevel="0" collapsed="false">
      <c r="A466" s="2"/>
      <c r="B466" s="2"/>
      <c r="C466" s="31"/>
      <c r="D466" s="2"/>
      <c r="E466" s="2"/>
      <c r="F466" s="2"/>
      <c r="G466" s="2"/>
      <c r="H466" s="2"/>
      <c r="I466" s="2"/>
      <c r="J466" s="23"/>
      <c r="K466" s="6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1.25" hidden="false" customHeight="true" outlineLevel="0" collapsed="false">
      <c r="A467" s="2"/>
      <c r="B467" s="2"/>
      <c r="C467" s="31"/>
      <c r="D467" s="2"/>
      <c r="E467" s="2"/>
      <c r="F467" s="2"/>
      <c r="G467" s="2"/>
      <c r="H467" s="2"/>
      <c r="I467" s="2"/>
      <c r="J467" s="23"/>
      <c r="K467" s="6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1.25" hidden="false" customHeight="true" outlineLevel="0" collapsed="false">
      <c r="A468" s="2"/>
      <c r="B468" s="2"/>
      <c r="C468" s="31"/>
      <c r="D468" s="2"/>
      <c r="E468" s="2"/>
      <c r="F468" s="2"/>
      <c r="G468" s="2"/>
      <c r="H468" s="2"/>
      <c r="I468" s="2"/>
      <c r="J468" s="23"/>
      <c r="K468" s="6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1.25" hidden="false" customHeight="true" outlineLevel="0" collapsed="false">
      <c r="A469" s="2"/>
      <c r="B469" s="2"/>
      <c r="C469" s="31"/>
      <c r="D469" s="2"/>
      <c r="E469" s="2"/>
      <c r="F469" s="2"/>
      <c r="G469" s="2"/>
      <c r="H469" s="2"/>
      <c r="I469" s="2"/>
      <c r="J469" s="23"/>
      <c r="K469" s="6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1.25" hidden="false" customHeight="true" outlineLevel="0" collapsed="false">
      <c r="A470" s="2"/>
      <c r="B470" s="2"/>
      <c r="C470" s="31"/>
      <c r="D470" s="2"/>
      <c r="E470" s="2"/>
      <c r="F470" s="2"/>
      <c r="G470" s="2"/>
      <c r="H470" s="2"/>
      <c r="I470" s="2"/>
      <c r="J470" s="23"/>
      <c r="K470" s="6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1.25" hidden="false" customHeight="true" outlineLevel="0" collapsed="false">
      <c r="A471" s="2"/>
      <c r="B471" s="2"/>
      <c r="C471" s="31"/>
      <c r="D471" s="2"/>
      <c r="E471" s="2"/>
      <c r="F471" s="2"/>
      <c r="G471" s="2"/>
      <c r="H471" s="2"/>
      <c r="I471" s="2"/>
      <c r="J471" s="23"/>
      <c r="K471" s="6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1.25" hidden="false" customHeight="true" outlineLevel="0" collapsed="false">
      <c r="A472" s="2"/>
      <c r="B472" s="2"/>
      <c r="C472" s="31"/>
      <c r="D472" s="2"/>
      <c r="E472" s="2"/>
      <c r="F472" s="2"/>
      <c r="G472" s="2"/>
      <c r="H472" s="2"/>
      <c r="I472" s="2"/>
      <c r="J472" s="23"/>
      <c r="K472" s="6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1.25" hidden="false" customHeight="true" outlineLevel="0" collapsed="false">
      <c r="A473" s="2"/>
      <c r="B473" s="2"/>
      <c r="C473" s="31"/>
      <c r="D473" s="2"/>
      <c r="E473" s="2"/>
      <c r="F473" s="2"/>
      <c r="G473" s="2"/>
      <c r="H473" s="2"/>
      <c r="I473" s="2"/>
      <c r="J473" s="23"/>
      <c r="K473" s="6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1.25" hidden="false" customHeight="true" outlineLevel="0" collapsed="false">
      <c r="A474" s="2"/>
      <c r="B474" s="2"/>
      <c r="C474" s="31"/>
      <c r="D474" s="2"/>
      <c r="E474" s="2"/>
      <c r="F474" s="2"/>
      <c r="G474" s="2"/>
      <c r="H474" s="2"/>
      <c r="I474" s="2"/>
      <c r="J474" s="23"/>
      <c r="K474" s="6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1.25" hidden="false" customHeight="true" outlineLevel="0" collapsed="false">
      <c r="A475" s="2"/>
      <c r="B475" s="2"/>
      <c r="C475" s="31"/>
      <c r="D475" s="2"/>
      <c r="E475" s="2"/>
      <c r="F475" s="2"/>
      <c r="G475" s="2"/>
      <c r="H475" s="2"/>
      <c r="I475" s="2"/>
      <c r="J475" s="23"/>
      <c r="K475" s="6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1.25" hidden="false" customHeight="true" outlineLevel="0" collapsed="false">
      <c r="A476" s="2"/>
      <c r="B476" s="2"/>
      <c r="C476" s="31"/>
      <c r="D476" s="2"/>
      <c r="E476" s="2"/>
      <c r="F476" s="2"/>
      <c r="G476" s="2"/>
      <c r="H476" s="2"/>
      <c r="I476" s="2"/>
      <c r="J476" s="23"/>
      <c r="K476" s="6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1.25" hidden="false" customHeight="true" outlineLevel="0" collapsed="false">
      <c r="A477" s="2"/>
      <c r="B477" s="2"/>
      <c r="C477" s="31"/>
      <c r="D477" s="2"/>
      <c r="E477" s="2"/>
      <c r="F477" s="2"/>
      <c r="G477" s="2"/>
      <c r="H477" s="2"/>
      <c r="I477" s="2"/>
      <c r="J477" s="23"/>
      <c r="K477" s="6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1.25" hidden="false" customHeight="true" outlineLevel="0" collapsed="false">
      <c r="A478" s="2"/>
      <c r="B478" s="2"/>
      <c r="C478" s="31"/>
      <c r="D478" s="2"/>
      <c r="E478" s="2"/>
      <c r="F478" s="2"/>
      <c r="G478" s="2"/>
      <c r="H478" s="2"/>
      <c r="I478" s="2"/>
      <c r="J478" s="23"/>
      <c r="K478" s="6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1.25" hidden="false" customHeight="true" outlineLevel="0" collapsed="false">
      <c r="A479" s="2"/>
      <c r="B479" s="2"/>
      <c r="C479" s="31"/>
      <c r="D479" s="2"/>
      <c r="E479" s="2"/>
      <c r="F479" s="2"/>
      <c r="G479" s="2"/>
      <c r="H479" s="2"/>
      <c r="I479" s="2"/>
      <c r="J479" s="23"/>
      <c r="K479" s="6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1.25" hidden="false" customHeight="true" outlineLevel="0" collapsed="false">
      <c r="A480" s="2"/>
      <c r="B480" s="2"/>
      <c r="C480" s="31"/>
      <c r="D480" s="2"/>
      <c r="E480" s="2"/>
      <c r="F480" s="2"/>
      <c r="G480" s="2"/>
      <c r="H480" s="2"/>
      <c r="I480" s="2"/>
      <c r="J480" s="23"/>
      <c r="K480" s="6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1.25" hidden="false" customHeight="true" outlineLevel="0" collapsed="false">
      <c r="A481" s="2"/>
      <c r="B481" s="2"/>
      <c r="C481" s="31"/>
      <c r="D481" s="2"/>
      <c r="E481" s="2"/>
      <c r="F481" s="2"/>
      <c r="G481" s="2"/>
      <c r="H481" s="2"/>
      <c r="I481" s="2"/>
      <c r="J481" s="23"/>
      <c r="K481" s="6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1.25" hidden="false" customHeight="true" outlineLevel="0" collapsed="false">
      <c r="A482" s="2"/>
      <c r="B482" s="2"/>
      <c r="C482" s="31"/>
      <c r="D482" s="2"/>
      <c r="E482" s="2"/>
      <c r="F482" s="2"/>
      <c r="G482" s="2"/>
      <c r="H482" s="2"/>
      <c r="I482" s="2"/>
      <c r="J482" s="23"/>
      <c r="K482" s="6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1.25" hidden="false" customHeight="true" outlineLevel="0" collapsed="false">
      <c r="A483" s="2"/>
      <c r="B483" s="2"/>
      <c r="C483" s="31"/>
      <c r="D483" s="2"/>
      <c r="E483" s="2"/>
      <c r="F483" s="2"/>
      <c r="G483" s="2"/>
      <c r="H483" s="2"/>
      <c r="I483" s="2"/>
      <c r="J483" s="23"/>
      <c r="K483" s="6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1.25" hidden="false" customHeight="true" outlineLevel="0" collapsed="false">
      <c r="A484" s="2"/>
      <c r="B484" s="2"/>
      <c r="C484" s="31"/>
      <c r="D484" s="2"/>
      <c r="E484" s="2"/>
      <c r="F484" s="2"/>
      <c r="G484" s="2"/>
      <c r="H484" s="2"/>
      <c r="I484" s="2"/>
      <c r="J484" s="23"/>
      <c r="K484" s="6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1.25" hidden="false" customHeight="true" outlineLevel="0" collapsed="false">
      <c r="A485" s="2"/>
      <c r="B485" s="2"/>
      <c r="C485" s="31"/>
      <c r="D485" s="2"/>
      <c r="E485" s="2"/>
      <c r="F485" s="2"/>
      <c r="G485" s="2"/>
      <c r="H485" s="2"/>
      <c r="I485" s="2"/>
      <c r="J485" s="23"/>
      <c r="K485" s="6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1.25" hidden="false" customHeight="true" outlineLevel="0" collapsed="false">
      <c r="A486" s="2"/>
      <c r="B486" s="2"/>
      <c r="C486" s="31"/>
      <c r="D486" s="2"/>
      <c r="E486" s="2"/>
      <c r="F486" s="2"/>
      <c r="G486" s="2"/>
      <c r="H486" s="2"/>
      <c r="I486" s="2"/>
      <c r="J486" s="23"/>
      <c r="K486" s="6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1.25" hidden="false" customHeight="true" outlineLevel="0" collapsed="false">
      <c r="A487" s="2"/>
      <c r="B487" s="2"/>
      <c r="C487" s="31"/>
      <c r="D487" s="2"/>
      <c r="E487" s="2"/>
      <c r="F487" s="2"/>
      <c r="G487" s="2"/>
      <c r="H487" s="2"/>
      <c r="I487" s="2"/>
      <c r="J487" s="23"/>
      <c r="K487" s="6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1.25" hidden="false" customHeight="true" outlineLevel="0" collapsed="false">
      <c r="A488" s="2"/>
      <c r="B488" s="2"/>
      <c r="C488" s="31"/>
      <c r="D488" s="2"/>
      <c r="E488" s="2"/>
      <c r="F488" s="2"/>
      <c r="G488" s="2"/>
      <c r="H488" s="2"/>
      <c r="I488" s="2"/>
      <c r="J488" s="23"/>
      <c r="K488" s="6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1.25" hidden="false" customHeight="true" outlineLevel="0" collapsed="false">
      <c r="A489" s="2"/>
      <c r="B489" s="2"/>
      <c r="C489" s="31"/>
      <c r="D489" s="2"/>
      <c r="E489" s="2"/>
      <c r="F489" s="2"/>
      <c r="G489" s="2"/>
      <c r="H489" s="2"/>
      <c r="I489" s="2"/>
      <c r="J489" s="23"/>
      <c r="K489" s="6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1.25" hidden="false" customHeight="true" outlineLevel="0" collapsed="false">
      <c r="A490" s="2"/>
      <c r="B490" s="2"/>
      <c r="C490" s="31"/>
      <c r="D490" s="2"/>
      <c r="E490" s="2"/>
      <c r="F490" s="2"/>
      <c r="G490" s="2"/>
      <c r="H490" s="2"/>
      <c r="I490" s="2"/>
      <c r="J490" s="23"/>
      <c r="K490" s="6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1.25" hidden="false" customHeight="true" outlineLevel="0" collapsed="false">
      <c r="A491" s="2"/>
      <c r="B491" s="2"/>
      <c r="C491" s="31"/>
      <c r="D491" s="2"/>
      <c r="E491" s="2"/>
      <c r="F491" s="2"/>
      <c r="G491" s="2"/>
      <c r="H491" s="2"/>
      <c r="I491" s="2"/>
      <c r="J491" s="23"/>
      <c r="K491" s="6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1.25" hidden="false" customHeight="true" outlineLevel="0" collapsed="false">
      <c r="A492" s="2"/>
      <c r="B492" s="2"/>
      <c r="C492" s="31"/>
      <c r="D492" s="2"/>
      <c r="E492" s="2"/>
      <c r="F492" s="2"/>
      <c r="G492" s="2"/>
      <c r="H492" s="2"/>
      <c r="I492" s="2"/>
      <c r="J492" s="23"/>
      <c r="K492" s="6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1.25" hidden="false" customHeight="true" outlineLevel="0" collapsed="false">
      <c r="A493" s="2"/>
      <c r="B493" s="2"/>
      <c r="C493" s="31"/>
      <c r="D493" s="2"/>
      <c r="E493" s="2"/>
      <c r="F493" s="2"/>
      <c r="G493" s="2"/>
      <c r="H493" s="2"/>
      <c r="I493" s="2"/>
      <c r="J493" s="23"/>
      <c r="K493" s="6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1.25" hidden="false" customHeight="true" outlineLevel="0" collapsed="false">
      <c r="A494" s="2"/>
      <c r="B494" s="2"/>
      <c r="C494" s="31"/>
      <c r="D494" s="2"/>
      <c r="E494" s="2"/>
      <c r="F494" s="2"/>
      <c r="G494" s="2"/>
      <c r="H494" s="2"/>
      <c r="I494" s="2"/>
      <c r="J494" s="23"/>
      <c r="K494" s="6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1.25" hidden="false" customHeight="true" outlineLevel="0" collapsed="false">
      <c r="A495" s="2"/>
      <c r="B495" s="2"/>
      <c r="C495" s="31"/>
      <c r="D495" s="2"/>
      <c r="E495" s="2"/>
      <c r="F495" s="2"/>
      <c r="G495" s="2"/>
      <c r="H495" s="2"/>
      <c r="I495" s="2"/>
      <c r="J495" s="23"/>
      <c r="K495" s="6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1.25" hidden="false" customHeight="true" outlineLevel="0" collapsed="false">
      <c r="A496" s="2"/>
      <c r="B496" s="2"/>
      <c r="C496" s="31"/>
      <c r="D496" s="2"/>
      <c r="E496" s="2"/>
      <c r="F496" s="2"/>
      <c r="G496" s="2"/>
      <c r="H496" s="2"/>
      <c r="I496" s="2"/>
      <c r="J496" s="23"/>
      <c r="K496" s="6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1.25" hidden="false" customHeight="true" outlineLevel="0" collapsed="false">
      <c r="A497" s="2"/>
      <c r="B497" s="2"/>
      <c r="C497" s="31"/>
      <c r="D497" s="2"/>
      <c r="E497" s="2"/>
      <c r="F497" s="2"/>
      <c r="G497" s="2"/>
      <c r="H497" s="2"/>
      <c r="I497" s="2"/>
      <c r="J497" s="23"/>
      <c r="K497" s="6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1.25" hidden="false" customHeight="true" outlineLevel="0" collapsed="false">
      <c r="A498" s="2"/>
      <c r="B498" s="2"/>
      <c r="C498" s="31"/>
      <c r="D498" s="2"/>
      <c r="E498" s="2"/>
      <c r="F498" s="2"/>
      <c r="G498" s="2"/>
      <c r="H498" s="2"/>
      <c r="I498" s="2"/>
      <c r="J498" s="23"/>
      <c r="K498" s="6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1.25" hidden="false" customHeight="true" outlineLevel="0" collapsed="false">
      <c r="A499" s="2"/>
      <c r="B499" s="2"/>
      <c r="C499" s="31"/>
      <c r="D499" s="2"/>
      <c r="E499" s="2"/>
      <c r="F499" s="2"/>
      <c r="G499" s="2"/>
      <c r="H499" s="2"/>
      <c r="I499" s="2"/>
      <c r="J499" s="23"/>
      <c r="K499" s="6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1.25" hidden="false" customHeight="true" outlineLevel="0" collapsed="false">
      <c r="A500" s="2"/>
      <c r="B500" s="2"/>
      <c r="C500" s="31"/>
      <c r="D500" s="2"/>
      <c r="E500" s="2"/>
      <c r="F500" s="2"/>
      <c r="G500" s="2"/>
      <c r="H500" s="2"/>
      <c r="I500" s="2"/>
      <c r="J500" s="23"/>
      <c r="K500" s="6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1.25" hidden="false" customHeight="true" outlineLevel="0" collapsed="false">
      <c r="A501" s="2"/>
      <c r="B501" s="2"/>
      <c r="C501" s="31"/>
      <c r="D501" s="2"/>
      <c r="E501" s="2"/>
      <c r="F501" s="2"/>
      <c r="G501" s="2"/>
      <c r="H501" s="2"/>
      <c r="I501" s="2"/>
      <c r="J501" s="23"/>
      <c r="K501" s="6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1.25" hidden="false" customHeight="true" outlineLevel="0" collapsed="false">
      <c r="A502" s="2"/>
      <c r="B502" s="2"/>
      <c r="C502" s="31"/>
      <c r="D502" s="2"/>
      <c r="E502" s="2"/>
      <c r="F502" s="2"/>
      <c r="G502" s="2"/>
      <c r="H502" s="2"/>
      <c r="I502" s="2"/>
      <c r="J502" s="23"/>
      <c r="K502" s="6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1.25" hidden="false" customHeight="true" outlineLevel="0" collapsed="false">
      <c r="A503" s="2"/>
      <c r="B503" s="2"/>
      <c r="C503" s="31"/>
      <c r="D503" s="2"/>
      <c r="E503" s="2"/>
      <c r="F503" s="2"/>
      <c r="G503" s="2"/>
      <c r="H503" s="2"/>
      <c r="I503" s="2"/>
      <c r="J503" s="23"/>
      <c r="K503" s="6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1.25" hidden="false" customHeight="true" outlineLevel="0" collapsed="false">
      <c r="A504" s="2"/>
      <c r="B504" s="2"/>
      <c r="C504" s="31"/>
      <c r="D504" s="2"/>
      <c r="E504" s="2"/>
      <c r="F504" s="2"/>
      <c r="G504" s="2"/>
      <c r="H504" s="2"/>
      <c r="I504" s="2"/>
      <c r="J504" s="23"/>
      <c r="K504" s="6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1.25" hidden="false" customHeight="true" outlineLevel="0" collapsed="false">
      <c r="A505" s="2"/>
      <c r="B505" s="2"/>
      <c r="C505" s="31"/>
      <c r="D505" s="2"/>
      <c r="E505" s="2"/>
      <c r="F505" s="2"/>
      <c r="G505" s="2"/>
      <c r="H505" s="2"/>
      <c r="I505" s="2"/>
      <c r="J505" s="23"/>
      <c r="K505" s="6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1.25" hidden="false" customHeight="true" outlineLevel="0" collapsed="false">
      <c r="A506" s="2"/>
      <c r="B506" s="2"/>
      <c r="C506" s="31"/>
      <c r="D506" s="2"/>
      <c r="E506" s="2"/>
      <c r="F506" s="2"/>
      <c r="G506" s="2"/>
      <c r="H506" s="2"/>
      <c r="I506" s="2"/>
      <c r="J506" s="23"/>
      <c r="K506" s="6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1.25" hidden="false" customHeight="true" outlineLevel="0" collapsed="false">
      <c r="A507" s="2"/>
      <c r="B507" s="2"/>
      <c r="C507" s="31"/>
      <c r="D507" s="2"/>
      <c r="E507" s="2"/>
      <c r="F507" s="2"/>
      <c r="G507" s="2"/>
      <c r="H507" s="2"/>
      <c r="I507" s="2"/>
      <c r="J507" s="23"/>
      <c r="K507" s="6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1.25" hidden="false" customHeight="true" outlineLevel="0" collapsed="false">
      <c r="A508" s="2"/>
      <c r="B508" s="2"/>
      <c r="C508" s="31"/>
      <c r="D508" s="2"/>
      <c r="E508" s="2"/>
      <c r="F508" s="2"/>
      <c r="G508" s="2"/>
      <c r="H508" s="2"/>
      <c r="I508" s="2"/>
      <c r="J508" s="23"/>
      <c r="K508" s="6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1.25" hidden="false" customHeight="true" outlineLevel="0" collapsed="false">
      <c r="A509" s="2"/>
      <c r="B509" s="2"/>
      <c r="C509" s="31"/>
      <c r="D509" s="2"/>
      <c r="E509" s="2"/>
      <c r="F509" s="2"/>
      <c r="G509" s="2"/>
      <c r="H509" s="2"/>
      <c r="I509" s="2"/>
      <c r="J509" s="23"/>
      <c r="K509" s="6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1.25" hidden="false" customHeight="true" outlineLevel="0" collapsed="false">
      <c r="A510" s="2"/>
      <c r="B510" s="2"/>
      <c r="C510" s="31"/>
      <c r="D510" s="2"/>
      <c r="E510" s="2"/>
      <c r="F510" s="2"/>
      <c r="G510" s="2"/>
      <c r="H510" s="2"/>
      <c r="I510" s="2"/>
      <c r="J510" s="23"/>
      <c r="K510" s="6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1.25" hidden="false" customHeight="true" outlineLevel="0" collapsed="false">
      <c r="A511" s="2"/>
      <c r="B511" s="2"/>
      <c r="C511" s="31"/>
      <c r="D511" s="2"/>
      <c r="E511" s="2"/>
      <c r="F511" s="2"/>
      <c r="G511" s="2"/>
      <c r="H511" s="2"/>
      <c r="I511" s="2"/>
      <c r="J511" s="23"/>
      <c r="K511" s="6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1.25" hidden="false" customHeight="true" outlineLevel="0" collapsed="false">
      <c r="A512" s="2"/>
      <c r="B512" s="2"/>
      <c r="C512" s="31"/>
      <c r="D512" s="2"/>
      <c r="E512" s="2"/>
      <c r="F512" s="2"/>
      <c r="G512" s="2"/>
      <c r="H512" s="2"/>
      <c r="I512" s="2"/>
      <c r="J512" s="23"/>
      <c r="K512" s="6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1.25" hidden="false" customHeight="true" outlineLevel="0" collapsed="false">
      <c r="A513" s="2"/>
      <c r="B513" s="2"/>
      <c r="C513" s="31"/>
      <c r="D513" s="2"/>
      <c r="E513" s="2"/>
      <c r="F513" s="2"/>
      <c r="G513" s="2"/>
      <c r="H513" s="2"/>
      <c r="I513" s="2"/>
      <c r="J513" s="23"/>
      <c r="K513" s="6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1.25" hidden="false" customHeight="true" outlineLevel="0" collapsed="false">
      <c r="A514" s="2"/>
      <c r="B514" s="2"/>
      <c r="C514" s="31"/>
      <c r="D514" s="2"/>
      <c r="E514" s="2"/>
      <c r="F514" s="2"/>
      <c r="G514" s="2"/>
      <c r="H514" s="2"/>
      <c r="I514" s="2"/>
      <c r="J514" s="23"/>
      <c r="K514" s="6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1.25" hidden="false" customHeight="true" outlineLevel="0" collapsed="false">
      <c r="A515" s="2"/>
      <c r="B515" s="2"/>
      <c r="C515" s="31"/>
      <c r="D515" s="2"/>
      <c r="E515" s="2"/>
      <c r="F515" s="2"/>
      <c r="G515" s="2"/>
      <c r="H515" s="2"/>
      <c r="I515" s="2"/>
      <c r="J515" s="23"/>
      <c r="K515" s="6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1.25" hidden="false" customHeight="true" outlineLevel="0" collapsed="false">
      <c r="A516" s="2"/>
      <c r="B516" s="2"/>
      <c r="C516" s="31"/>
      <c r="D516" s="2"/>
      <c r="E516" s="2"/>
      <c r="F516" s="2"/>
      <c r="G516" s="2"/>
      <c r="H516" s="2"/>
      <c r="I516" s="2"/>
      <c r="J516" s="23"/>
      <c r="K516" s="6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1.25" hidden="false" customHeight="true" outlineLevel="0" collapsed="false">
      <c r="A517" s="2"/>
      <c r="B517" s="2"/>
      <c r="C517" s="31"/>
      <c r="D517" s="2"/>
      <c r="E517" s="2"/>
      <c r="F517" s="2"/>
      <c r="G517" s="2"/>
      <c r="H517" s="2"/>
      <c r="I517" s="2"/>
      <c r="J517" s="23"/>
      <c r="K517" s="6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1.25" hidden="false" customHeight="true" outlineLevel="0" collapsed="false">
      <c r="A518" s="2"/>
      <c r="B518" s="2"/>
      <c r="C518" s="31"/>
      <c r="D518" s="2"/>
      <c r="E518" s="2"/>
      <c r="F518" s="2"/>
      <c r="G518" s="2"/>
      <c r="H518" s="2"/>
      <c r="I518" s="2"/>
      <c r="J518" s="23"/>
      <c r="K518" s="6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1.25" hidden="false" customHeight="true" outlineLevel="0" collapsed="false">
      <c r="A519" s="2"/>
      <c r="B519" s="2"/>
      <c r="C519" s="31"/>
      <c r="D519" s="2"/>
      <c r="E519" s="2"/>
      <c r="F519" s="2"/>
      <c r="G519" s="2"/>
      <c r="H519" s="2"/>
      <c r="I519" s="2"/>
      <c r="J519" s="23"/>
      <c r="K519" s="6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1.25" hidden="false" customHeight="true" outlineLevel="0" collapsed="false">
      <c r="A520" s="2"/>
      <c r="B520" s="2"/>
      <c r="C520" s="31"/>
      <c r="D520" s="2"/>
      <c r="E520" s="2"/>
      <c r="F520" s="2"/>
      <c r="G520" s="2"/>
      <c r="H520" s="2"/>
      <c r="I520" s="2"/>
      <c r="J520" s="23"/>
      <c r="K520" s="6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1.25" hidden="false" customHeight="true" outlineLevel="0" collapsed="false">
      <c r="A521" s="2"/>
      <c r="B521" s="2"/>
      <c r="C521" s="31"/>
      <c r="D521" s="2"/>
      <c r="E521" s="2"/>
      <c r="F521" s="2"/>
      <c r="G521" s="2"/>
      <c r="H521" s="2"/>
      <c r="I521" s="2"/>
      <c r="J521" s="23"/>
      <c r="K521" s="6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1.25" hidden="false" customHeight="true" outlineLevel="0" collapsed="false">
      <c r="A522" s="2"/>
      <c r="B522" s="2"/>
      <c r="C522" s="31"/>
      <c r="D522" s="2"/>
      <c r="E522" s="2"/>
      <c r="F522" s="2"/>
      <c r="G522" s="2"/>
      <c r="H522" s="2"/>
      <c r="I522" s="2"/>
      <c r="J522" s="23"/>
      <c r="K522" s="6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1.25" hidden="false" customHeight="true" outlineLevel="0" collapsed="false">
      <c r="A523" s="2"/>
      <c r="B523" s="2"/>
      <c r="C523" s="31"/>
      <c r="D523" s="2"/>
      <c r="E523" s="2"/>
      <c r="F523" s="2"/>
      <c r="G523" s="2"/>
      <c r="H523" s="2"/>
      <c r="I523" s="2"/>
      <c r="J523" s="23"/>
      <c r="K523" s="6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1.25" hidden="false" customHeight="true" outlineLevel="0" collapsed="false">
      <c r="A524" s="2"/>
      <c r="B524" s="2"/>
      <c r="C524" s="31"/>
      <c r="D524" s="2"/>
      <c r="E524" s="2"/>
      <c r="F524" s="2"/>
      <c r="G524" s="2"/>
      <c r="H524" s="2"/>
      <c r="I524" s="2"/>
      <c r="J524" s="23"/>
      <c r="K524" s="6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1.25" hidden="false" customHeight="true" outlineLevel="0" collapsed="false">
      <c r="A525" s="2"/>
      <c r="B525" s="2"/>
      <c r="C525" s="31"/>
      <c r="D525" s="2"/>
      <c r="E525" s="2"/>
      <c r="F525" s="2"/>
      <c r="G525" s="2"/>
      <c r="H525" s="2"/>
      <c r="I525" s="2"/>
      <c r="J525" s="23"/>
      <c r="K525" s="6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1.25" hidden="false" customHeight="true" outlineLevel="0" collapsed="false">
      <c r="A526" s="2"/>
      <c r="B526" s="2"/>
      <c r="C526" s="31"/>
      <c r="D526" s="2"/>
      <c r="E526" s="2"/>
      <c r="F526" s="2"/>
      <c r="G526" s="2"/>
      <c r="H526" s="2"/>
      <c r="I526" s="2"/>
      <c r="J526" s="23"/>
      <c r="K526" s="6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1.25" hidden="false" customHeight="true" outlineLevel="0" collapsed="false">
      <c r="A527" s="2"/>
      <c r="B527" s="2"/>
      <c r="C527" s="31"/>
      <c r="D527" s="2"/>
      <c r="E527" s="2"/>
      <c r="F527" s="2"/>
      <c r="G527" s="2"/>
      <c r="H527" s="2"/>
      <c r="I527" s="2"/>
      <c r="J527" s="23"/>
      <c r="K527" s="6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1.25" hidden="false" customHeight="true" outlineLevel="0" collapsed="false">
      <c r="A528" s="2"/>
      <c r="B528" s="2"/>
      <c r="C528" s="31"/>
      <c r="D528" s="2"/>
      <c r="E528" s="2"/>
      <c r="F528" s="2"/>
      <c r="G528" s="2"/>
      <c r="H528" s="2"/>
      <c r="I528" s="2"/>
      <c r="J528" s="23"/>
      <c r="K528" s="6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1.25" hidden="false" customHeight="true" outlineLevel="0" collapsed="false">
      <c r="A529" s="2"/>
      <c r="B529" s="2"/>
      <c r="C529" s="31"/>
      <c r="D529" s="2"/>
      <c r="E529" s="2"/>
      <c r="F529" s="2"/>
      <c r="G529" s="2"/>
      <c r="H529" s="2"/>
      <c r="I529" s="2"/>
      <c r="J529" s="23"/>
      <c r="K529" s="6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1.25" hidden="false" customHeight="true" outlineLevel="0" collapsed="false">
      <c r="A530" s="2"/>
      <c r="B530" s="2"/>
      <c r="C530" s="31"/>
      <c r="D530" s="2"/>
      <c r="E530" s="2"/>
      <c r="F530" s="2"/>
      <c r="G530" s="2"/>
      <c r="H530" s="2"/>
      <c r="I530" s="2"/>
      <c r="J530" s="23"/>
      <c r="K530" s="6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1.25" hidden="false" customHeight="true" outlineLevel="0" collapsed="false">
      <c r="A531" s="2"/>
      <c r="B531" s="2"/>
      <c r="C531" s="31"/>
      <c r="D531" s="2"/>
      <c r="E531" s="2"/>
      <c r="F531" s="2"/>
      <c r="G531" s="2"/>
      <c r="H531" s="2"/>
      <c r="I531" s="2"/>
      <c r="J531" s="23"/>
      <c r="K531" s="6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1.25" hidden="false" customHeight="true" outlineLevel="0" collapsed="false">
      <c r="A532" s="2"/>
      <c r="B532" s="2"/>
      <c r="C532" s="31"/>
      <c r="D532" s="2"/>
      <c r="E532" s="2"/>
      <c r="F532" s="2"/>
      <c r="G532" s="2"/>
      <c r="H532" s="2"/>
      <c r="I532" s="2"/>
      <c r="J532" s="23"/>
      <c r="K532" s="6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1.25" hidden="false" customHeight="true" outlineLevel="0" collapsed="false">
      <c r="A533" s="2"/>
      <c r="B533" s="2"/>
      <c r="C533" s="31"/>
      <c r="D533" s="2"/>
      <c r="E533" s="2"/>
      <c r="F533" s="2"/>
      <c r="G533" s="2"/>
      <c r="H533" s="2"/>
      <c r="I533" s="2"/>
      <c r="J533" s="23"/>
      <c r="K533" s="6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1.25" hidden="false" customHeight="true" outlineLevel="0" collapsed="false">
      <c r="A534" s="2"/>
      <c r="B534" s="2"/>
      <c r="C534" s="31"/>
      <c r="D534" s="2"/>
      <c r="E534" s="2"/>
      <c r="F534" s="2"/>
      <c r="G534" s="2"/>
      <c r="H534" s="2"/>
      <c r="I534" s="2"/>
      <c r="J534" s="23"/>
      <c r="K534" s="6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1.25" hidden="false" customHeight="true" outlineLevel="0" collapsed="false">
      <c r="A535" s="2"/>
      <c r="B535" s="2"/>
      <c r="C535" s="31"/>
      <c r="D535" s="2"/>
      <c r="E535" s="2"/>
      <c r="F535" s="2"/>
      <c r="G535" s="2"/>
      <c r="H535" s="2"/>
      <c r="I535" s="2"/>
      <c r="J535" s="23"/>
      <c r="K535" s="6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1.25" hidden="false" customHeight="true" outlineLevel="0" collapsed="false">
      <c r="A536" s="2"/>
      <c r="B536" s="2"/>
      <c r="C536" s="31"/>
      <c r="D536" s="2"/>
      <c r="E536" s="2"/>
      <c r="F536" s="2"/>
      <c r="G536" s="2"/>
      <c r="H536" s="2"/>
      <c r="I536" s="2"/>
      <c r="J536" s="23"/>
      <c r="K536" s="6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1.25" hidden="false" customHeight="true" outlineLevel="0" collapsed="false">
      <c r="A537" s="2"/>
      <c r="B537" s="2"/>
      <c r="C537" s="31"/>
      <c r="D537" s="2"/>
      <c r="E537" s="2"/>
      <c r="F537" s="2"/>
      <c r="G537" s="2"/>
      <c r="H537" s="2"/>
      <c r="I537" s="2"/>
      <c r="J537" s="23"/>
      <c r="K537" s="6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1.25" hidden="false" customHeight="true" outlineLevel="0" collapsed="false">
      <c r="A538" s="2"/>
      <c r="B538" s="2"/>
      <c r="C538" s="31"/>
      <c r="D538" s="2"/>
      <c r="E538" s="2"/>
      <c r="F538" s="2"/>
      <c r="G538" s="2"/>
      <c r="H538" s="2"/>
      <c r="I538" s="2"/>
      <c r="J538" s="23"/>
      <c r="K538" s="6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1.25" hidden="false" customHeight="true" outlineLevel="0" collapsed="false">
      <c r="A539" s="2"/>
      <c r="B539" s="2"/>
      <c r="C539" s="31"/>
      <c r="D539" s="2"/>
      <c r="E539" s="2"/>
      <c r="F539" s="2"/>
      <c r="G539" s="2"/>
      <c r="H539" s="2"/>
      <c r="I539" s="2"/>
      <c r="J539" s="23"/>
      <c r="K539" s="6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1.25" hidden="false" customHeight="true" outlineLevel="0" collapsed="false">
      <c r="A540" s="2"/>
      <c r="B540" s="2"/>
      <c r="C540" s="31"/>
      <c r="D540" s="2"/>
      <c r="E540" s="2"/>
      <c r="F540" s="2"/>
      <c r="G540" s="2"/>
      <c r="H540" s="2"/>
      <c r="I540" s="2"/>
      <c r="J540" s="23"/>
      <c r="K540" s="6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1.25" hidden="false" customHeight="true" outlineLevel="0" collapsed="false">
      <c r="A541" s="2"/>
      <c r="B541" s="2"/>
      <c r="C541" s="31"/>
      <c r="D541" s="2"/>
      <c r="E541" s="2"/>
      <c r="F541" s="2"/>
      <c r="G541" s="2"/>
      <c r="H541" s="2"/>
      <c r="I541" s="2"/>
      <c r="J541" s="23"/>
      <c r="K541" s="6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1.25" hidden="false" customHeight="true" outlineLevel="0" collapsed="false">
      <c r="A542" s="2"/>
      <c r="B542" s="2"/>
      <c r="C542" s="31"/>
      <c r="D542" s="2"/>
      <c r="E542" s="2"/>
      <c r="F542" s="2"/>
      <c r="G542" s="2"/>
      <c r="H542" s="2"/>
      <c r="I542" s="2"/>
      <c r="J542" s="23"/>
      <c r="K542" s="6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1.25" hidden="false" customHeight="true" outlineLevel="0" collapsed="false">
      <c r="A543" s="2"/>
      <c r="B543" s="2"/>
      <c r="C543" s="31"/>
      <c r="D543" s="2"/>
      <c r="E543" s="2"/>
      <c r="F543" s="2"/>
      <c r="G543" s="2"/>
      <c r="H543" s="2"/>
      <c r="I543" s="2"/>
      <c r="J543" s="23"/>
      <c r="K543" s="6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1.25" hidden="false" customHeight="true" outlineLevel="0" collapsed="false">
      <c r="A544" s="2"/>
      <c r="B544" s="2"/>
      <c r="C544" s="31"/>
      <c r="D544" s="2"/>
      <c r="E544" s="2"/>
      <c r="F544" s="2"/>
      <c r="G544" s="2"/>
      <c r="H544" s="2"/>
      <c r="I544" s="2"/>
      <c r="J544" s="23"/>
      <c r="K544" s="6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1.25" hidden="false" customHeight="true" outlineLevel="0" collapsed="false">
      <c r="A545" s="2"/>
      <c r="B545" s="2"/>
      <c r="C545" s="31"/>
      <c r="D545" s="2"/>
      <c r="E545" s="2"/>
      <c r="F545" s="2"/>
      <c r="G545" s="2"/>
      <c r="H545" s="2"/>
      <c r="I545" s="2"/>
      <c r="J545" s="23"/>
      <c r="K545" s="6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1.25" hidden="false" customHeight="true" outlineLevel="0" collapsed="false">
      <c r="A546" s="2"/>
      <c r="B546" s="2"/>
      <c r="C546" s="31"/>
      <c r="D546" s="2"/>
      <c r="E546" s="2"/>
      <c r="F546" s="2"/>
      <c r="G546" s="2"/>
      <c r="H546" s="2"/>
      <c r="I546" s="2"/>
      <c r="J546" s="23"/>
      <c r="K546" s="6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1.25" hidden="false" customHeight="true" outlineLevel="0" collapsed="false">
      <c r="A547" s="2"/>
      <c r="B547" s="2"/>
      <c r="C547" s="31"/>
      <c r="D547" s="2"/>
      <c r="E547" s="2"/>
      <c r="F547" s="2"/>
      <c r="G547" s="2"/>
      <c r="H547" s="2"/>
      <c r="I547" s="2"/>
      <c r="J547" s="23"/>
      <c r="K547" s="6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1.25" hidden="false" customHeight="true" outlineLevel="0" collapsed="false">
      <c r="A548" s="2"/>
      <c r="B548" s="2"/>
      <c r="C548" s="31"/>
      <c r="D548" s="2"/>
      <c r="E548" s="2"/>
      <c r="F548" s="2"/>
      <c r="G548" s="2"/>
      <c r="H548" s="2"/>
      <c r="I548" s="2"/>
      <c r="J548" s="23"/>
      <c r="K548" s="6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1.25" hidden="false" customHeight="true" outlineLevel="0" collapsed="false">
      <c r="A549" s="2"/>
      <c r="B549" s="2"/>
      <c r="C549" s="31"/>
      <c r="D549" s="2"/>
      <c r="E549" s="2"/>
      <c r="F549" s="2"/>
      <c r="G549" s="2"/>
      <c r="H549" s="2"/>
      <c r="I549" s="2"/>
      <c r="J549" s="23"/>
      <c r="K549" s="6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1.25" hidden="false" customHeight="true" outlineLevel="0" collapsed="false">
      <c r="A550" s="2"/>
      <c r="B550" s="2"/>
      <c r="C550" s="31"/>
      <c r="D550" s="2"/>
      <c r="E550" s="2"/>
      <c r="F550" s="2"/>
      <c r="G550" s="2"/>
      <c r="H550" s="2"/>
      <c r="I550" s="2"/>
      <c r="J550" s="23"/>
      <c r="K550" s="6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1.25" hidden="false" customHeight="true" outlineLevel="0" collapsed="false">
      <c r="A551" s="2"/>
      <c r="B551" s="2"/>
      <c r="C551" s="31"/>
      <c r="D551" s="2"/>
      <c r="E551" s="2"/>
      <c r="F551" s="2"/>
      <c r="G551" s="2"/>
      <c r="H551" s="2"/>
      <c r="I551" s="2"/>
      <c r="J551" s="23"/>
      <c r="K551" s="6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1.25" hidden="false" customHeight="true" outlineLevel="0" collapsed="false">
      <c r="A552" s="2"/>
      <c r="B552" s="2"/>
      <c r="C552" s="31"/>
      <c r="D552" s="2"/>
      <c r="E552" s="2"/>
      <c r="F552" s="2"/>
      <c r="G552" s="2"/>
      <c r="H552" s="2"/>
      <c r="I552" s="2"/>
      <c r="J552" s="23"/>
      <c r="K552" s="6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1.25" hidden="false" customHeight="true" outlineLevel="0" collapsed="false">
      <c r="A553" s="2"/>
      <c r="B553" s="2"/>
      <c r="C553" s="31"/>
      <c r="D553" s="2"/>
      <c r="E553" s="2"/>
      <c r="F553" s="2"/>
      <c r="G553" s="2"/>
      <c r="H553" s="2"/>
      <c r="I553" s="2"/>
      <c r="J553" s="23"/>
      <c r="K553" s="6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1.25" hidden="false" customHeight="true" outlineLevel="0" collapsed="false">
      <c r="A554" s="2"/>
      <c r="B554" s="2"/>
      <c r="C554" s="31"/>
      <c r="D554" s="2"/>
      <c r="E554" s="2"/>
      <c r="F554" s="2"/>
      <c r="G554" s="2"/>
      <c r="H554" s="2"/>
      <c r="I554" s="2"/>
      <c r="J554" s="23"/>
      <c r="K554" s="6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1.25" hidden="false" customHeight="true" outlineLevel="0" collapsed="false">
      <c r="A555" s="2"/>
      <c r="B555" s="2"/>
      <c r="C555" s="31"/>
      <c r="D555" s="2"/>
      <c r="E555" s="2"/>
      <c r="F555" s="2"/>
      <c r="G555" s="2"/>
      <c r="H555" s="2"/>
      <c r="I555" s="2"/>
      <c r="J555" s="23"/>
      <c r="K555" s="6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1.25" hidden="false" customHeight="true" outlineLevel="0" collapsed="false">
      <c r="A556" s="2"/>
      <c r="B556" s="2"/>
      <c r="C556" s="31"/>
      <c r="D556" s="2"/>
      <c r="E556" s="2"/>
      <c r="F556" s="2"/>
      <c r="G556" s="2"/>
      <c r="H556" s="2"/>
      <c r="I556" s="2"/>
      <c r="J556" s="23"/>
      <c r="K556" s="6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1.25" hidden="false" customHeight="true" outlineLevel="0" collapsed="false">
      <c r="A557" s="2"/>
      <c r="B557" s="2"/>
      <c r="C557" s="31"/>
      <c r="D557" s="2"/>
      <c r="E557" s="2"/>
      <c r="F557" s="2"/>
      <c r="G557" s="2"/>
      <c r="H557" s="2"/>
      <c r="I557" s="2"/>
      <c r="J557" s="23"/>
      <c r="K557" s="6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1.25" hidden="false" customHeight="true" outlineLevel="0" collapsed="false">
      <c r="A558" s="2"/>
      <c r="B558" s="2"/>
      <c r="C558" s="31"/>
      <c r="D558" s="2"/>
      <c r="E558" s="2"/>
      <c r="F558" s="2"/>
      <c r="G558" s="2"/>
      <c r="H558" s="2"/>
      <c r="I558" s="2"/>
      <c r="J558" s="23"/>
      <c r="K558" s="6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1.25" hidden="false" customHeight="true" outlineLevel="0" collapsed="false">
      <c r="A559" s="2"/>
      <c r="B559" s="2"/>
      <c r="C559" s="31"/>
      <c r="D559" s="2"/>
      <c r="E559" s="2"/>
      <c r="F559" s="2"/>
      <c r="G559" s="2"/>
      <c r="H559" s="2"/>
      <c r="I559" s="2"/>
      <c r="J559" s="23"/>
      <c r="K559" s="6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1.25" hidden="false" customHeight="true" outlineLevel="0" collapsed="false">
      <c r="A560" s="2"/>
      <c r="B560" s="2"/>
      <c r="C560" s="31"/>
      <c r="D560" s="2"/>
      <c r="E560" s="2"/>
      <c r="F560" s="2"/>
      <c r="G560" s="2"/>
      <c r="H560" s="2"/>
      <c r="I560" s="2"/>
      <c r="J560" s="23"/>
      <c r="K560" s="6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1.25" hidden="false" customHeight="true" outlineLevel="0" collapsed="false">
      <c r="A561" s="2"/>
      <c r="B561" s="2"/>
      <c r="C561" s="31"/>
      <c r="D561" s="2"/>
      <c r="E561" s="2"/>
      <c r="F561" s="2"/>
      <c r="G561" s="2"/>
      <c r="H561" s="2"/>
      <c r="I561" s="2"/>
      <c r="J561" s="23"/>
      <c r="K561" s="6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1.25" hidden="false" customHeight="true" outlineLevel="0" collapsed="false">
      <c r="A562" s="2"/>
      <c r="B562" s="2"/>
      <c r="C562" s="31"/>
      <c r="D562" s="2"/>
      <c r="E562" s="2"/>
      <c r="F562" s="2"/>
      <c r="G562" s="2"/>
      <c r="H562" s="2"/>
      <c r="I562" s="2"/>
      <c r="J562" s="23"/>
      <c r="K562" s="6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1.25" hidden="false" customHeight="true" outlineLevel="0" collapsed="false">
      <c r="A563" s="2"/>
      <c r="B563" s="2"/>
      <c r="C563" s="31"/>
      <c r="D563" s="2"/>
      <c r="E563" s="2"/>
      <c r="F563" s="2"/>
      <c r="G563" s="2"/>
      <c r="H563" s="2"/>
      <c r="I563" s="2"/>
      <c r="J563" s="23"/>
      <c r="K563" s="6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1.25" hidden="false" customHeight="true" outlineLevel="0" collapsed="false">
      <c r="A564" s="2"/>
      <c r="B564" s="2"/>
      <c r="C564" s="31"/>
      <c r="D564" s="2"/>
      <c r="E564" s="2"/>
      <c r="F564" s="2"/>
      <c r="G564" s="2"/>
      <c r="H564" s="2"/>
      <c r="I564" s="2"/>
      <c r="J564" s="23"/>
      <c r="K564" s="6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1.25" hidden="false" customHeight="true" outlineLevel="0" collapsed="false">
      <c r="A565" s="2"/>
      <c r="B565" s="2"/>
      <c r="C565" s="31"/>
      <c r="D565" s="2"/>
      <c r="E565" s="2"/>
      <c r="F565" s="2"/>
      <c r="G565" s="2"/>
      <c r="H565" s="2"/>
      <c r="I565" s="2"/>
      <c r="J565" s="23"/>
      <c r="K565" s="6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1.25" hidden="false" customHeight="true" outlineLevel="0" collapsed="false">
      <c r="A566" s="2"/>
      <c r="B566" s="2"/>
      <c r="C566" s="31"/>
      <c r="D566" s="2"/>
      <c r="E566" s="2"/>
      <c r="F566" s="2"/>
      <c r="G566" s="2"/>
      <c r="H566" s="2"/>
      <c r="I566" s="2"/>
      <c r="J566" s="23"/>
      <c r="K566" s="6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1.25" hidden="false" customHeight="true" outlineLevel="0" collapsed="false">
      <c r="A567" s="2"/>
      <c r="B567" s="2"/>
      <c r="C567" s="31"/>
      <c r="D567" s="2"/>
      <c r="E567" s="2"/>
      <c r="F567" s="2"/>
      <c r="G567" s="2"/>
      <c r="H567" s="2"/>
      <c r="I567" s="2"/>
      <c r="J567" s="23"/>
      <c r="K567" s="6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1.25" hidden="false" customHeight="true" outlineLevel="0" collapsed="false">
      <c r="A568" s="2"/>
      <c r="B568" s="2"/>
      <c r="C568" s="31"/>
      <c r="D568" s="2"/>
      <c r="E568" s="2"/>
      <c r="F568" s="2"/>
      <c r="G568" s="2"/>
      <c r="H568" s="2"/>
      <c r="I568" s="2"/>
      <c r="J568" s="23"/>
      <c r="K568" s="6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1.25" hidden="false" customHeight="true" outlineLevel="0" collapsed="false">
      <c r="A569" s="2"/>
      <c r="B569" s="2"/>
      <c r="C569" s="31"/>
      <c r="D569" s="2"/>
      <c r="E569" s="2"/>
      <c r="F569" s="2"/>
      <c r="G569" s="2"/>
      <c r="H569" s="2"/>
      <c r="I569" s="2"/>
      <c r="J569" s="23"/>
      <c r="K569" s="6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1.25" hidden="false" customHeight="true" outlineLevel="0" collapsed="false">
      <c r="A570" s="2"/>
      <c r="B570" s="2"/>
      <c r="C570" s="31"/>
      <c r="D570" s="2"/>
      <c r="E570" s="2"/>
      <c r="F570" s="2"/>
      <c r="G570" s="2"/>
      <c r="H570" s="2"/>
      <c r="I570" s="2"/>
      <c r="J570" s="23"/>
      <c r="K570" s="6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1.25" hidden="false" customHeight="true" outlineLevel="0" collapsed="false">
      <c r="A571" s="2"/>
      <c r="B571" s="2"/>
      <c r="C571" s="31"/>
      <c r="D571" s="2"/>
      <c r="E571" s="2"/>
      <c r="F571" s="2"/>
      <c r="G571" s="2"/>
      <c r="H571" s="2"/>
      <c r="I571" s="2"/>
      <c r="J571" s="23"/>
      <c r="K571" s="6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1.25" hidden="false" customHeight="true" outlineLevel="0" collapsed="false">
      <c r="A572" s="2"/>
      <c r="B572" s="2"/>
      <c r="C572" s="31"/>
      <c r="D572" s="2"/>
      <c r="E572" s="2"/>
      <c r="F572" s="2"/>
      <c r="G572" s="2"/>
      <c r="H572" s="2"/>
      <c r="I572" s="2"/>
      <c r="J572" s="23"/>
      <c r="K572" s="6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1.25" hidden="false" customHeight="true" outlineLevel="0" collapsed="false">
      <c r="A573" s="2"/>
      <c r="B573" s="2"/>
      <c r="C573" s="31"/>
      <c r="D573" s="2"/>
      <c r="E573" s="2"/>
      <c r="F573" s="2"/>
      <c r="G573" s="2"/>
      <c r="H573" s="2"/>
      <c r="I573" s="2"/>
      <c r="J573" s="23"/>
      <c r="K573" s="6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1.25" hidden="false" customHeight="true" outlineLevel="0" collapsed="false">
      <c r="A574" s="2"/>
      <c r="B574" s="2"/>
      <c r="C574" s="31"/>
      <c r="D574" s="2"/>
      <c r="E574" s="2"/>
      <c r="F574" s="2"/>
      <c r="G574" s="2"/>
      <c r="H574" s="2"/>
      <c r="I574" s="2"/>
      <c r="J574" s="23"/>
      <c r="K574" s="6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1.25" hidden="false" customHeight="true" outlineLevel="0" collapsed="false">
      <c r="A575" s="2"/>
      <c r="B575" s="2"/>
      <c r="C575" s="31"/>
      <c r="D575" s="2"/>
      <c r="E575" s="2"/>
      <c r="F575" s="2"/>
      <c r="G575" s="2"/>
      <c r="H575" s="2"/>
      <c r="I575" s="2"/>
      <c r="J575" s="23"/>
      <c r="K575" s="6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1.25" hidden="false" customHeight="true" outlineLevel="0" collapsed="false">
      <c r="A576" s="2"/>
      <c r="B576" s="2"/>
      <c r="C576" s="31"/>
      <c r="D576" s="2"/>
      <c r="E576" s="2"/>
      <c r="F576" s="2"/>
      <c r="G576" s="2"/>
      <c r="H576" s="2"/>
      <c r="I576" s="2"/>
      <c r="J576" s="23"/>
      <c r="K576" s="6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1.25" hidden="false" customHeight="true" outlineLevel="0" collapsed="false">
      <c r="A577" s="2"/>
      <c r="B577" s="2"/>
      <c r="C577" s="31"/>
      <c r="D577" s="2"/>
      <c r="E577" s="2"/>
      <c r="F577" s="2"/>
      <c r="G577" s="2"/>
      <c r="H577" s="2"/>
      <c r="I577" s="2"/>
      <c r="J577" s="23"/>
      <c r="K577" s="6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1.25" hidden="false" customHeight="true" outlineLevel="0" collapsed="false">
      <c r="A578" s="2"/>
      <c r="B578" s="2"/>
      <c r="C578" s="31"/>
      <c r="D578" s="2"/>
      <c r="E578" s="2"/>
      <c r="F578" s="2"/>
      <c r="G578" s="2"/>
      <c r="H578" s="2"/>
      <c r="I578" s="2"/>
      <c r="J578" s="23"/>
      <c r="K578" s="6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1.25" hidden="false" customHeight="true" outlineLevel="0" collapsed="false">
      <c r="A579" s="2"/>
      <c r="B579" s="2"/>
      <c r="C579" s="31"/>
      <c r="D579" s="2"/>
      <c r="E579" s="2"/>
      <c r="F579" s="2"/>
      <c r="G579" s="2"/>
      <c r="H579" s="2"/>
      <c r="I579" s="2"/>
      <c r="J579" s="23"/>
      <c r="K579" s="6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1.25" hidden="false" customHeight="true" outlineLevel="0" collapsed="false">
      <c r="A580" s="2"/>
      <c r="B580" s="2"/>
      <c r="C580" s="31"/>
      <c r="D580" s="2"/>
      <c r="E580" s="2"/>
      <c r="F580" s="2"/>
      <c r="G580" s="2"/>
      <c r="H580" s="2"/>
      <c r="I580" s="2"/>
      <c r="J580" s="23"/>
      <c r="K580" s="6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1.25" hidden="false" customHeight="true" outlineLevel="0" collapsed="false">
      <c r="A581" s="2"/>
      <c r="B581" s="2"/>
      <c r="C581" s="31"/>
      <c r="D581" s="2"/>
      <c r="E581" s="2"/>
      <c r="F581" s="2"/>
      <c r="G581" s="2"/>
      <c r="H581" s="2"/>
      <c r="I581" s="2"/>
      <c r="J581" s="23"/>
      <c r="K581" s="6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1.25" hidden="false" customHeight="true" outlineLevel="0" collapsed="false">
      <c r="A582" s="2"/>
      <c r="B582" s="2"/>
      <c r="C582" s="31"/>
      <c r="D582" s="2"/>
      <c r="E582" s="2"/>
      <c r="F582" s="2"/>
      <c r="G582" s="2"/>
      <c r="H582" s="2"/>
      <c r="I582" s="2"/>
      <c r="J582" s="23"/>
      <c r="K582" s="6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1.25" hidden="false" customHeight="true" outlineLevel="0" collapsed="false">
      <c r="A583" s="2"/>
      <c r="B583" s="2"/>
      <c r="C583" s="31"/>
      <c r="D583" s="2"/>
      <c r="E583" s="2"/>
      <c r="F583" s="2"/>
      <c r="G583" s="2"/>
      <c r="H583" s="2"/>
      <c r="I583" s="2"/>
      <c r="J583" s="23"/>
      <c r="K583" s="6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1.25" hidden="false" customHeight="true" outlineLevel="0" collapsed="false">
      <c r="A584" s="2"/>
      <c r="B584" s="2"/>
      <c r="C584" s="31"/>
      <c r="D584" s="2"/>
      <c r="E584" s="2"/>
      <c r="F584" s="2"/>
      <c r="G584" s="2"/>
      <c r="H584" s="2"/>
      <c r="I584" s="2"/>
      <c r="J584" s="23"/>
      <c r="K584" s="6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1.25" hidden="false" customHeight="true" outlineLevel="0" collapsed="false">
      <c r="A585" s="2"/>
      <c r="B585" s="2"/>
      <c r="C585" s="31"/>
      <c r="D585" s="2"/>
      <c r="E585" s="2"/>
      <c r="F585" s="2"/>
      <c r="G585" s="2"/>
      <c r="H585" s="2"/>
      <c r="I585" s="2"/>
      <c r="J585" s="23"/>
      <c r="K585" s="6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1.25" hidden="false" customHeight="true" outlineLevel="0" collapsed="false">
      <c r="A586" s="2"/>
      <c r="B586" s="2"/>
      <c r="C586" s="31"/>
      <c r="D586" s="2"/>
      <c r="E586" s="2"/>
      <c r="F586" s="2"/>
      <c r="G586" s="2"/>
      <c r="H586" s="2"/>
      <c r="I586" s="2"/>
      <c r="J586" s="23"/>
      <c r="K586" s="6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1.25" hidden="false" customHeight="true" outlineLevel="0" collapsed="false">
      <c r="A587" s="2"/>
      <c r="B587" s="2"/>
      <c r="C587" s="31"/>
      <c r="D587" s="2"/>
      <c r="E587" s="2"/>
      <c r="F587" s="2"/>
      <c r="G587" s="2"/>
      <c r="H587" s="2"/>
      <c r="I587" s="2"/>
      <c r="J587" s="23"/>
      <c r="K587" s="6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1.25" hidden="false" customHeight="true" outlineLevel="0" collapsed="false">
      <c r="A588" s="2"/>
      <c r="B588" s="2"/>
      <c r="C588" s="31"/>
      <c r="D588" s="2"/>
      <c r="E588" s="2"/>
      <c r="F588" s="2"/>
      <c r="G588" s="2"/>
      <c r="H588" s="2"/>
      <c r="I588" s="2"/>
      <c r="J588" s="23"/>
      <c r="K588" s="6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1.25" hidden="false" customHeight="true" outlineLevel="0" collapsed="false">
      <c r="A589" s="2"/>
      <c r="B589" s="2"/>
      <c r="C589" s="31"/>
      <c r="D589" s="2"/>
      <c r="E589" s="2"/>
      <c r="F589" s="2"/>
      <c r="G589" s="2"/>
      <c r="H589" s="2"/>
      <c r="I589" s="2"/>
      <c r="J589" s="23"/>
      <c r="K589" s="6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1.25" hidden="false" customHeight="true" outlineLevel="0" collapsed="false">
      <c r="A590" s="2"/>
      <c r="B590" s="2"/>
      <c r="C590" s="31"/>
      <c r="D590" s="2"/>
      <c r="E590" s="2"/>
      <c r="F590" s="2"/>
      <c r="G590" s="2"/>
      <c r="H590" s="2"/>
      <c r="I590" s="2"/>
      <c r="J590" s="23"/>
      <c r="K590" s="6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1.25" hidden="false" customHeight="true" outlineLevel="0" collapsed="false">
      <c r="A591" s="2"/>
      <c r="B591" s="2"/>
      <c r="C591" s="31"/>
      <c r="D591" s="2"/>
      <c r="E591" s="2"/>
      <c r="F591" s="2"/>
      <c r="G591" s="2"/>
      <c r="H591" s="2"/>
      <c r="I591" s="2"/>
      <c r="J591" s="23"/>
      <c r="K591" s="6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1.25" hidden="false" customHeight="true" outlineLevel="0" collapsed="false">
      <c r="A592" s="2"/>
      <c r="B592" s="2"/>
      <c r="C592" s="31"/>
      <c r="D592" s="2"/>
      <c r="E592" s="2"/>
      <c r="F592" s="2"/>
      <c r="G592" s="2"/>
      <c r="H592" s="2"/>
      <c r="I592" s="2"/>
      <c r="J592" s="23"/>
      <c r="K592" s="6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1.25" hidden="false" customHeight="true" outlineLevel="0" collapsed="false">
      <c r="A593" s="2"/>
      <c r="B593" s="2"/>
      <c r="C593" s="31"/>
      <c r="D593" s="2"/>
      <c r="E593" s="2"/>
      <c r="F593" s="2"/>
      <c r="G593" s="2"/>
      <c r="H593" s="2"/>
      <c r="I593" s="2"/>
      <c r="J593" s="23"/>
      <c r="K593" s="6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1.25" hidden="false" customHeight="true" outlineLevel="0" collapsed="false">
      <c r="A594" s="2"/>
      <c r="B594" s="2"/>
      <c r="C594" s="31"/>
      <c r="D594" s="2"/>
      <c r="E594" s="2"/>
      <c r="F594" s="2"/>
      <c r="G594" s="2"/>
      <c r="H594" s="2"/>
      <c r="I594" s="2"/>
      <c r="J594" s="23"/>
      <c r="K594" s="6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1.25" hidden="false" customHeight="true" outlineLevel="0" collapsed="false">
      <c r="A595" s="2"/>
      <c r="B595" s="2"/>
      <c r="C595" s="31"/>
      <c r="D595" s="2"/>
      <c r="E595" s="2"/>
      <c r="F595" s="2"/>
      <c r="G595" s="2"/>
      <c r="H595" s="2"/>
      <c r="I595" s="2"/>
      <c r="J595" s="23"/>
      <c r="K595" s="6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1.25" hidden="false" customHeight="true" outlineLevel="0" collapsed="false">
      <c r="A596" s="2"/>
      <c r="B596" s="2"/>
      <c r="C596" s="31"/>
      <c r="D596" s="2"/>
      <c r="E596" s="2"/>
      <c r="F596" s="2"/>
      <c r="G596" s="2"/>
      <c r="H596" s="2"/>
      <c r="I596" s="2"/>
      <c r="J596" s="23"/>
      <c r="K596" s="6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1.25" hidden="false" customHeight="true" outlineLevel="0" collapsed="false">
      <c r="A597" s="2"/>
      <c r="B597" s="2"/>
      <c r="C597" s="31"/>
      <c r="D597" s="2"/>
      <c r="E597" s="2"/>
      <c r="F597" s="2"/>
      <c r="G597" s="2"/>
      <c r="H597" s="2"/>
      <c r="I597" s="2"/>
      <c r="J597" s="23"/>
      <c r="K597" s="6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1.25" hidden="false" customHeight="true" outlineLevel="0" collapsed="false">
      <c r="A598" s="2"/>
      <c r="B598" s="2"/>
      <c r="C598" s="31"/>
      <c r="D598" s="2"/>
      <c r="E598" s="2"/>
      <c r="F598" s="2"/>
      <c r="G598" s="2"/>
      <c r="H598" s="2"/>
      <c r="I598" s="2"/>
      <c r="J598" s="23"/>
      <c r="K598" s="6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1.25" hidden="false" customHeight="true" outlineLevel="0" collapsed="false">
      <c r="A599" s="2"/>
      <c r="B599" s="2"/>
      <c r="C599" s="31"/>
      <c r="D599" s="2"/>
      <c r="E599" s="2"/>
      <c r="F599" s="2"/>
      <c r="G599" s="2"/>
      <c r="H599" s="2"/>
      <c r="I599" s="2"/>
      <c r="J599" s="23"/>
      <c r="K599" s="6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1.25" hidden="false" customHeight="true" outlineLevel="0" collapsed="false">
      <c r="A600" s="2"/>
      <c r="B600" s="2"/>
      <c r="C600" s="31"/>
      <c r="D600" s="2"/>
      <c r="E600" s="2"/>
      <c r="F600" s="2"/>
      <c r="G600" s="2"/>
      <c r="H600" s="2"/>
      <c r="I600" s="2"/>
      <c r="J600" s="23"/>
      <c r="K600" s="6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1.25" hidden="false" customHeight="true" outlineLevel="0" collapsed="false">
      <c r="A601" s="2"/>
      <c r="B601" s="2"/>
      <c r="C601" s="31"/>
      <c r="D601" s="2"/>
      <c r="E601" s="2"/>
      <c r="F601" s="2"/>
      <c r="G601" s="2"/>
      <c r="H601" s="2"/>
      <c r="I601" s="2"/>
      <c r="J601" s="23"/>
      <c r="K601" s="6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1.25" hidden="false" customHeight="true" outlineLevel="0" collapsed="false">
      <c r="A602" s="2"/>
      <c r="B602" s="2"/>
      <c r="C602" s="31"/>
      <c r="D602" s="2"/>
      <c r="E602" s="2"/>
      <c r="F602" s="2"/>
      <c r="G602" s="2"/>
      <c r="H602" s="2"/>
      <c r="I602" s="2"/>
      <c r="J602" s="23"/>
      <c r="K602" s="6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1.25" hidden="false" customHeight="true" outlineLevel="0" collapsed="false">
      <c r="A603" s="2"/>
      <c r="B603" s="2"/>
      <c r="C603" s="31"/>
      <c r="D603" s="2"/>
      <c r="E603" s="2"/>
      <c r="F603" s="2"/>
      <c r="G603" s="2"/>
      <c r="H603" s="2"/>
      <c r="I603" s="2"/>
      <c r="J603" s="23"/>
      <c r="K603" s="6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1.25" hidden="false" customHeight="true" outlineLevel="0" collapsed="false">
      <c r="A604" s="2"/>
      <c r="B604" s="2"/>
      <c r="C604" s="31"/>
      <c r="D604" s="2"/>
      <c r="E604" s="2"/>
      <c r="F604" s="2"/>
      <c r="G604" s="2"/>
      <c r="H604" s="2"/>
      <c r="I604" s="2"/>
      <c r="J604" s="23"/>
      <c r="K604" s="6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1.25" hidden="false" customHeight="true" outlineLevel="0" collapsed="false">
      <c r="A605" s="2"/>
      <c r="B605" s="2"/>
      <c r="C605" s="31"/>
      <c r="D605" s="2"/>
      <c r="E605" s="2"/>
      <c r="F605" s="2"/>
      <c r="G605" s="2"/>
      <c r="H605" s="2"/>
      <c r="I605" s="2"/>
      <c r="J605" s="23"/>
      <c r="K605" s="6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1.25" hidden="false" customHeight="true" outlineLevel="0" collapsed="false">
      <c r="A606" s="2"/>
      <c r="B606" s="2"/>
      <c r="C606" s="31"/>
      <c r="D606" s="2"/>
      <c r="E606" s="2"/>
      <c r="F606" s="2"/>
      <c r="G606" s="2"/>
      <c r="H606" s="2"/>
      <c r="I606" s="2"/>
      <c r="J606" s="23"/>
      <c r="K606" s="6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1.25" hidden="false" customHeight="true" outlineLevel="0" collapsed="false">
      <c r="A607" s="2"/>
      <c r="B607" s="2"/>
      <c r="C607" s="31"/>
      <c r="D607" s="2"/>
      <c r="E607" s="2"/>
      <c r="F607" s="2"/>
      <c r="G607" s="2"/>
      <c r="H607" s="2"/>
      <c r="I607" s="2"/>
      <c r="J607" s="23"/>
      <c r="K607" s="6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1.25" hidden="false" customHeight="true" outlineLevel="0" collapsed="false">
      <c r="A608" s="2"/>
      <c r="B608" s="2"/>
      <c r="C608" s="31"/>
      <c r="D608" s="2"/>
      <c r="E608" s="2"/>
      <c r="F608" s="2"/>
      <c r="G608" s="2"/>
      <c r="H608" s="2"/>
      <c r="I608" s="2"/>
      <c r="J608" s="23"/>
      <c r="K608" s="6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1.25" hidden="false" customHeight="true" outlineLevel="0" collapsed="false">
      <c r="A609" s="2"/>
      <c r="B609" s="2"/>
      <c r="C609" s="31"/>
      <c r="D609" s="2"/>
      <c r="E609" s="2"/>
      <c r="F609" s="2"/>
      <c r="G609" s="2"/>
      <c r="H609" s="2"/>
      <c r="I609" s="2"/>
      <c r="J609" s="23"/>
      <c r="K609" s="6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1.25" hidden="false" customHeight="true" outlineLevel="0" collapsed="false">
      <c r="A610" s="2"/>
      <c r="B610" s="2"/>
      <c r="C610" s="31"/>
      <c r="D610" s="2"/>
      <c r="E610" s="2"/>
      <c r="F610" s="2"/>
      <c r="G610" s="2"/>
      <c r="H610" s="2"/>
      <c r="I610" s="2"/>
      <c r="J610" s="23"/>
      <c r="K610" s="6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1.25" hidden="false" customHeight="true" outlineLevel="0" collapsed="false">
      <c r="A611" s="2"/>
      <c r="B611" s="2"/>
      <c r="C611" s="31"/>
      <c r="D611" s="2"/>
      <c r="E611" s="2"/>
      <c r="F611" s="2"/>
      <c r="G611" s="2"/>
      <c r="H611" s="2"/>
      <c r="I611" s="2"/>
      <c r="J611" s="23"/>
      <c r="K611" s="6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1.25" hidden="false" customHeight="true" outlineLevel="0" collapsed="false">
      <c r="A612" s="2"/>
      <c r="B612" s="2"/>
      <c r="C612" s="31"/>
      <c r="D612" s="2"/>
      <c r="E612" s="2"/>
      <c r="F612" s="2"/>
      <c r="G612" s="2"/>
      <c r="H612" s="2"/>
      <c r="I612" s="2"/>
      <c r="J612" s="23"/>
      <c r="K612" s="6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1.25" hidden="false" customHeight="true" outlineLevel="0" collapsed="false">
      <c r="A613" s="2"/>
      <c r="B613" s="2"/>
      <c r="C613" s="31"/>
      <c r="D613" s="2"/>
      <c r="E613" s="2"/>
      <c r="F613" s="2"/>
      <c r="G613" s="2"/>
      <c r="H613" s="2"/>
      <c r="I613" s="2"/>
      <c r="J613" s="23"/>
      <c r="K613" s="6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1.25" hidden="false" customHeight="true" outlineLevel="0" collapsed="false">
      <c r="A614" s="2"/>
      <c r="B614" s="2"/>
      <c r="C614" s="31"/>
      <c r="D614" s="2"/>
      <c r="E614" s="2"/>
      <c r="F614" s="2"/>
      <c r="G614" s="2"/>
      <c r="H614" s="2"/>
      <c r="I614" s="2"/>
      <c r="J614" s="23"/>
      <c r="K614" s="6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1.25" hidden="false" customHeight="true" outlineLevel="0" collapsed="false">
      <c r="A615" s="2"/>
      <c r="B615" s="2"/>
      <c r="C615" s="31"/>
      <c r="D615" s="2"/>
      <c r="E615" s="2"/>
      <c r="F615" s="2"/>
      <c r="G615" s="2"/>
      <c r="H615" s="2"/>
      <c r="I615" s="2"/>
      <c r="J615" s="23"/>
      <c r="K615" s="6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1.25" hidden="false" customHeight="true" outlineLevel="0" collapsed="false">
      <c r="A616" s="2"/>
      <c r="B616" s="2"/>
      <c r="C616" s="31"/>
      <c r="D616" s="2"/>
      <c r="E616" s="2"/>
      <c r="F616" s="2"/>
      <c r="G616" s="2"/>
      <c r="H616" s="2"/>
      <c r="I616" s="2"/>
      <c r="J616" s="23"/>
      <c r="K616" s="6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1.25" hidden="false" customHeight="true" outlineLevel="0" collapsed="false">
      <c r="A617" s="2"/>
      <c r="B617" s="2"/>
      <c r="C617" s="31"/>
      <c r="D617" s="2"/>
      <c r="E617" s="2"/>
      <c r="F617" s="2"/>
      <c r="G617" s="2"/>
      <c r="H617" s="2"/>
      <c r="I617" s="2"/>
      <c r="J617" s="23"/>
      <c r="K617" s="6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1.25" hidden="false" customHeight="true" outlineLevel="0" collapsed="false">
      <c r="A618" s="2"/>
      <c r="B618" s="2"/>
      <c r="C618" s="31"/>
      <c r="D618" s="2"/>
      <c r="E618" s="2"/>
      <c r="F618" s="2"/>
      <c r="G618" s="2"/>
      <c r="H618" s="2"/>
      <c r="I618" s="2"/>
      <c r="J618" s="23"/>
      <c r="K618" s="6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1.25" hidden="false" customHeight="true" outlineLevel="0" collapsed="false">
      <c r="A619" s="2"/>
      <c r="B619" s="2"/>
      <c r="C619" s="31"/>
      <c r="D619" s="2"/>
      <c r="E619" s="2"/>
      <c r="F619" s="2"/>
      <c r="G619" s="2"/>
      <c r="H619" s="2"/>
      <c r="I619" s="2"/>
      <c r="J619" s="23"/>
      <c r="K619" s="6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1.25" hidden="false" customHeight="true" outlineLevel="0" collapsed="false">
      <c r="A620" s="2"/>
      <c r="B620" s="2"/>
      <c r="C620" s="31"/>
      <c r="D620" s="2"/>
      <c r="E620" s="2"/>
      <c r="F620" s="2"/>
      <c r="G620" s="2"/>
      <c r="H620" s="2"/>
      <c r="I620" s="2"/>
      <c r="J620" s="23"/>
      <c r="K620" s="6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1.25" hidden="false" customHeight="true" outlineLevel="0" collapsed="false">
      <c r="A621" s="2"/>
      <c r="B621" s="2"/>
      <c r="C621" s="31"/>
      <c r="D621" s="2"/>
      <c r="E621" s="2"/>
      <c r="F621" s="2"/>
      <c r="G621" s="2"/>
      <c r="H621" s="2"/>
      <c r="I621" s="2"/>
      <c r="J621" s="23"/>
      <c r="K621" s="6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1.25" hidden="false" customHeight="true" outlineLevel="0" collapsed="false">
      <c r="A622" s="2"/>
      <c r="B622" s="2"/>
      <c r="C622" s="31"/>
      <c r="D622" s="2"/>
      <c r="E622" s="2"/>
      <c r="F622" s="2"/>
      <c r="G622" s="2"/>
      <c r="H622" s="2"/>
      <c r="I622" s="2"/>
      <c r="J622" s="23"/>
      <c r="K622" s="6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1.25" hidden="false" customHeight="true" outlineLevel="0" collapsed="false">
      <c r="A623" s="2"/>
      <c r="B623" s="2"/>
      <c r="C623" s="31"/>
      <c r="D623" s="2"/>
      <c r="E623" s="2"/>
      <c r="F623" s="2"/>
      <c r="G623" s="2"/>
      <c r="H623" s="2"/>
      <c r="I623" s="2"/>
      <c r="J623" s="23"/>
      <c r="K623" s="6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1.25" hidden="false" customHeight="true" outlineLevel="0" collapsed="false">
      <c r="A624" s="2"/>
      <c r="B624" s="2"/>
      <c r="C624" s="31"/>
      <c r="D624" s="2"/>
      <c r="E624" s="2"/>
      <c r="F624" s="2"/>
      <c r="G624" s="2"/>
      <c r="H624" s="2"/>
      <c r="I624" s="2"/>
      <c r="J624" s="23"/>
      <c r="K624" s="6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1.25" hidden="false" customHeight="true" outlineLevel="0" collapsed="false">
      <c r="A625" s="2"/>
      <c r="B625" s="2"/>
      <c r="C625" s="31"/>
      <c r="D625" s="2"/>
      <c r="E625" s="2"/>
      <c r="F625" s="2"/>
      <c r="G625" s="2"/>
      <c r="H625" s="2"/>
      <c r="I625" s="2"/>
      <c r="J625" s="23"/>
      <c r="K625" s="6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1.25" hidden="false" customHeight="true" outlineLevel="0" collapsed="false">
      <c r="A626" s="2"/>
      <c r="B626" s="2"/>
      <c r="C626" s="31"/>
      <c r="D626" s="2"/>
      <c r="E626" s="2"/>
      <c r="F626" s="2"/>
      <c r="G626" s="2"/>
      <c r="H626" s="2"/>
      <c r="I626" s="2"/>
      <c r="J626" s="23"/>
      <c r="K626" s="6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1.25" hidden="false" customHeight="true" outlineLevel="0" collapsed="false">
      <c r="A627" s="2"/>
      <c r="B627" s="2"/>
      <c r="C627" s="31"/>
      <c r="D627" s="2"/>
      <c r="E627" s="2"/>
      <c r="F627" s="2"/>
      <c r="G627" s="2"/>
      <c r="H627" s="2"/>
      <c r="I627" s="2"/>
      <c r="J627" s="23"/>
      <c r="K627" s="6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1.25" hidden="false" customHeight="true" outlineLevel="0" collapsed="false">
      <c r="A628" s="2"/>
      <c r="B628" s="2"/>
      <c r="C628" s="31"/>
      <c r="D628" s="2"/>
      <c r="E628" s="2"/>
      <c r="F628" s="2"/>
      <c r="G628" s="2"/>
      <c r="H628" s="2"/>
      <c r="I628" s="2"/>
      <c r="J628" s="23"/>
      <c r="K628" s="6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1.25" hidden="false" customHeight="true" outlineLevel="0" collapsed="false">
      <c r="A629" s="2"/>
      <c r="B629" s="2"/>
      <c r="C629" s="31"/>
      <c r="D629" s="2"/>
      <c r="E629" s="2"/>
      <c r="F629" s="2"/>
      <c r="G629" s="2"/>
      <c r="H629" s="2"/>
      <c r="I629" s="2"/>
      <c r="J629" s="23"/>
      <c r="K629" s="6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1.25" hidden="false" customHeight="true" outlineLevel="0" collapsed="false">
      <c r="A630" s="2"/>
      <c r="B630" s="2"/>
      <c r="C630" s="31"/>
      <c r="D630" s="2"/>
      <c r="E630" s="2"/>
      <c r="F630" s="2"/>
      <c r="G630" s="2"/>
      <c r="H630" s="2"/>
      <c r="I630" s="2"/>
      <c r="J630" s="23"/>
      <c r="K630" s="6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1.25" hidden="false" customHeight="true" outlineLevel="0" collapsed="false">
      <c r="A631" s="2"/>
      <c r="B631" s="2"/>
      <c r="C631" s="31"/>
      <c r="D631" s="2"/>
      <c r="E631" s="2"/>
      <c r="F631" s="2"/>
      <c r="G631" s="2"/>
      <c r="H631" s="2"/>
      <c r="I631" s="2"/>
      <c r="J631" s="23"/>
      <c r="K631" s="6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1.25" hidden="false" customHeight="true" outlineLevel="0" collapsed="false">
      <c r="A632" s="2"/>
      <c r="B632" s="2"/>
      <c r="C632" s="31"/>
      <c r="D632" s="2"/>
      <c r="E632" s="2"/>
      <c r="F632" s="2"/>
      <c r="G632" s="2"/>
      <c r="H632" s="2"/>
      <c r="I632" s="2"/>
      <c r="J632" s="23"/>
      <c r="K632" s="6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1.25" hidden="false" customHeight="true" outlineLevel="0" collapsed="false">
      <c r="A633" s="2"/>
      <c r="B633" s="2"/>
      <c r="C633" s="31"/>
      <c r="D633" s="2"/>
      <c r="E633" s="2"/>
      <c r="F633" s="2"/>
      <c r="G633" s="2"/>
      <c r="H633" s="2"/>
      <c r="I633" s="2"/>
      <c r="J633" s="23"/>
      <c r="K633" s="6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1.25" hidden="false" customHeight="true" outlineLevel="0" collapsed="false">
      <c r="A634" s="2"/>
      <c r="B634" s="2"/>
      <c r="C634" s="31"/>
      <c r="D634" s="2"/>
      <c r="E634" s="2"/>
      <c r="F634" s="2"/>
      <c r="G634" s="2"/>
      <c r="H634" s="2"/>
      <c r="I634" s="2"/>
      <c r="J634" s="23"/>
      <c r="K634" s="6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1.25" hidden="false" customHeight="true" outlineLevel="0" collapsed="false">
      <c r="A635" s="2"/>
      <c r="B635" s="2"/>
      <c r="C635" s="31"/>
      <c r="D635" s="2"/>
      <c r="E635" s="2"/>
      <c r="F635" s="2"/>
      <c r="G635" s="2"/>
      <c r="H635" s="2"/>
      <c r="I635" s="2"/>
      <c r="J635" s="23"/>
      <c r="K635" s="6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1.25" hidden="false" customHeight="true" outlineLevel="0" collapsed="false">
      <c r="A636" s="2"/>
      <c r="B636" s="2"/>
      <c r="C636" s="31"/>
      <c r="D636" s="2"/>
      <c r="E636" s="2"/>
      <c r="F636" s="2"/>
      <c r="G636" s="2"/>
      <c r="H636" s="2"/>
      <c r="I636" s="2"/>
      <c r="J636" s="23"/>
      <c r="K636" s="6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1.25" hidden="false" customHeight="true" outlineLevel="0" collapsed="false">
      <c r="A637" s="2"/>
      <c r="B637" s="2"/>
      <c r="C637" s="31"/>
      <c r="D637" s="2"/>
      <c r="E637" s="2"/>
      <c r="F637" s="2"/>
      <c r="G637" s="2"/>
      <c r="H637" s="2"/>
      <c r="I637" s="2"/>
      <c r="J637" s="23"/>
      <c r="K637" s="6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1.25" hidden="false" customHeight="true" outlineLevel="0" collapsed="false">
      <c r="A638" s="2"/>
      <c r="B638" s="2"/>
      <c r="C638" s="31"/>
      <c r="D638" s="2"/>
      <c r="E638" s="2"/>
      <c r="F638" s="2"/>
      <c r="G638" s="2"/>
      <c r="H638" s="2"/>
      <c r="I638" s="2"/>
      <c r="J638" s="23"/>
      <c r="K638" s="6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1.25" hidden="false" customHeight="true" outlineLevel="0" collapsed="false">
      <c r="A639" s="2"/>
      <c r="B639" s="2"/>
      <c r="C639" s="31"/>
      <c r="D639" s="2"/>
      <c r="E639" s="2"/>
      <c r="F639" s="2"/>
      <c r="G639" s="2"/>
      <c r="H639" s="2"/>
      <c r="I639" s="2"/>
      <c r="J639" s="23"/>
      <c r="K639" s="6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1.25" hidden="false" customHeight="true" outlineLevel="0" collapsed="false">
      <c r="A640" s="2"/>
      <c r="B640" s="2"/>
      <c r="C640" s="31"/>
      <c r="D640" s="2"/>
      <c r="E640" s="2"/>
      <c r="F640" s="2"/>
      <c r="G640" s="2"/>
      <c r="H640" s="2"/>
      <c r="I640" s="2"/>
      <c r="J640" s="23"/>
      <c r="K640" s="6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1.25" hidden="false" customHeight="true" outlineLevel="0" collapsed="false">
      <c r="A641" s="2"/>
      <c r="B641" s="2"/>
      <c r="C641" s="31"/>
      <c r="D641" s="2"/>
      <c r="E641" s="2"/>
      <c r="F641" s="2"/>
      <c r="G641" s="2"/>
      <c r="H641" s="2"/>
      <c r="I641" s="2"/>
      <c r="J641" s="23"/>
      <c r="K641" s="6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1.25" hidden="false" customHeight="true" outlineLevel="0" collapsed="false">
      <c r="A642" s="2"/>
      <c r="B642" s="2"/>
      <c r="C642" s="31"/>
      <c r="D642" s="2"/>
      <c r="E642" s="2"/>
      <c r="F642" s="2"/>
      <c r="G642" s="2"/>
      <c r="H642" s="2"/>
      <c r="I642" s="2"/>
      <c r="J642" s="23"/>
      <c r="K642" s="6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1.25" hidden="false" customHeight="true" outlineLevel="0" collapsed="false">
      <c r="A643" s="2"/>
      <c r="B643" s="2"/>
      <c r="C643" s="31"/>
      <c r="D643" s="2"/>
      <c r="E643" s="2"/>
      <c r="F643" s="2"/>
      <c r="G643" s="2"/>
      <c r="H643" s="2"/>
      <c r="I643" s="2"/>
      <c r="J643" s="23"/>
      <c r="K643" s="6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1.25" hidden="false" customHeight="true" outlineLevel="0" collapsed="false">
      <c r="A644" s="2"/>
      <c r="B644" s="2"/>
      <c r="C644" s="31"/>
      <c r="D644" s="2"/>
      <c r="E644" s="2"/>
      <c r="F644" s="2"/>
      <c r="G644" s="2"/>
      <c r="H644" s="2"/>
      <c r="I644" s="2"/>
      <c r="J644" s="23"/>
      <c r="K644" s="6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1.25" hidden="false" customHeight="true" outlineLevel="0" collapsed="false">
      <c r="A645" s="2"/>
      <c r="B645" s="2"/>
      <c r="C645" s="31"/>
      <c r="D645" s="2"/>
      <c r="E645" s="2"/>
      <c r="F645" s="2"/>
      <c r="G645" s="2"/>
      <c r="H645" s="2"/>
      <c r="I645" s="2"/>
      <c r="J645" s="23"/>
      <c r="K645" s="6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1.25" hidden="false" customHeight="true" outlineLevel="0" collapsed="false">
      <c r="A646" s="2"/>
      <c r="B646" s="2"/>
      <c r="C646" s="31"/>
      <c r="D646" s="2"/>
      <c r="E646" s="2"/>
      <c r="F646" s="2"/>
      <c r="G646" s="2"/>
      <c r="H646" s="2"/>
      <c r="I646" s="2"/>
      <c r="J646" s="23"/>
      <c r="K646" s="6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1.25" hidden="false" customHeight="true" outlineLevel="0" collapsed="false">
      <c r="A647" s="2"/>
      <c r="B647" s="2"/>
      <c r="C647" s="31"/>
      <c r="D647" s="2"/>
      <c r="E647" s="2"/>
      <c r="F647" s="2"/>
      <c r="G647" s="2"/>
      <c r="H647" s="2"/>
      <c r="I647" s="2"/>
      <c r="J647" s="23"/>
      <c r="K647" s="6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1.25" hidden="false" customHeight="true" outlineLevel="0" collapsed="false">
      <c r="A648" s="2"/>
      <c r="B648" s="2"/>
      <c r="C648" s="31"/>
      <c r="D648" s="2"/>
      <c r="E648" s="2"/>
      <c r="F648" s="2"/>
      <c r="G648" s="2"/>
      <c r="H648" s="2"/>
      <c r="I648" s="2"/>
      <c r="J648" s="23"/>
      <c r="K648" s="6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1.25" hidden="false" customHeight="true" outlineLevel="0" collapsed="false">
      <c r="A649" s="2"/>
      <c r="B649" s="2"/>
      <c r="C649" s="31"/>
      <c r="D649" s="2"/>
      <c r="E649" s="2"/>
      <c r="F649" s="2"/>
      <c r="G649" s="2"/>
      <c r="H649" s="2"/>
      <c r="I649" s="2"/>
      <c r="J649" s="23"/>
      <c r="K649" s="6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1.25" hidden="false" customHeight="true" outlineLevel="0" collapsed="false">
      <c r="A650" s="2"/>
      <c r="B650" s="2"/>
      <c r="C650" s="31"/>
      <c r="D650" s="2"/>
      <c r="E650" s="2"/>
      <c r="F650" s="2"/>
      <c r="G650" s="2"/>
      <c r="H650" s="2"/>
      <c r="I650" s="2"/>
      <c r="J650" s="23"/>
      <c r="K650" s="6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1.25" hidden="false" customHeight="true" outlineLevel="0" collapsed="false">
      <c r="A651" s="2"/>
      <c r="B651" s="2"/>
      <c r="C651" s="31"/>
      <c r="D651" s="2"/>
      <c r="E651" s="2"/>
      <c r="F651" s="2"/>
      <c r="G651" s="2"/>
      <c r="H651" s="2"/>
      <c r="I651" s="2"/>
      <c r="J651" s="23"/>
      <c r="K651" s="6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1.25" hidden="false" customHeight="true" outlineLevel="0" collapsed="false">
      <c r="A652" s="2"/>
      <c r="B652" s="2"/>
      <c r="C652" s="31"/>
      <c r="D652" s="2"/>
      <c r="E652" s="2"/>
      <c r="F652" s="2"/>
      <c r="G652" s="2"/>
      <c r="H652" s="2"/>
      <c r="I652" s="2"/>
      <c r="J652" s="23"/>
      <c r="K652" s="6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1.25" hidden="false" customHeight="true" outlineLevel="0" collapsed="false">
      <c r="A653" s="2"/>
      <c r="B653" s="2"/>
      <c r="C653" s="31"/>
      <c r="D653" s="2"/>
      <c r="E653" s="2"/>
      <c r="F653" s="2"/>
      <c r="G653" s="2"/>
      <c r="H653" s="2"/>
      <c r="I653" s="2"/>
      <c r="J653" s="23"/>
      <c r="K653" s="6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1.25" hidden="false" customHeight="true" outlineLevel="0" collapsed="false">
      <c r="A654" s="2"/>
      <c r="B654" s="2"/>
      <c r="C654" s="31"/>
      <c r="D654" s="2"/>
      <c r="E654" s="2"/>
      <c r="F654" s="2"/>
      <c r="G654" s="2"/>
      <c r="H654" s="2"/>
      <c r="I654" s="2"/>
      <c r="J654" s="23"/>
      <c r="K654" s="6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1.25" hidden="false" customHeight="true" outlineLevel="0" collapsed="false">
      <c r="A655" s="2"/>
      <c r="B655" s="2"/>
      <c r="C655" s="31"/>
      <c r="D655" s="2"/>
      <c r="E655" s="2"/>
      <c r="F655" s="2"/>
      <c r="G655" s="2"/>
      <c r="H655" s="2"/>
      <c r="I655" s="2"/>
      <c r="J655" s="23"/>
      <c r="K655" s="6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1.25" hidden="false" customHeight="true" outlineLevel="0" collapsed="false">
      <c r="A656" s="2"/>
      <c r="B656" s="2"/>
      <c r="C656" s="31"/>
      <c r="D656" s="2"/>
      <c r="E656" s="2"/>
      <c r="F656" s="2"/>
      <c r="G656" s="2"/>
      <c r="H656" s="2"/>
      <c r="I656" s="2"/>
      <c r="J656" s="23"/>
      <c r="K656" s="6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1.25" hidden="false" customHeight="true" outlineLevel="0" collapsed="false">
      <c r="A657" s="2"/>
      <c r="B657" s="2"/>
      <c r="C657" s="31"/>
      <c r="D657" s="2"/>
      <c r="E657" s="2"/>
      <c r="F657" s="2"/>
      <c r="G657" s="2"/>
      <c r="H657" s="2"/>
      <c r="I657" s="2"/>
      <c r="J657" s="23"/>
      <c r="K657" s="6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1.25" hidden="false" customHeight="true" outlineLevel="0" collapsed="false">
      <c r="A658" s="2"/>
      <c r="B658" s="2"/>
      <c r="C658" s="31"/>
      <c r="D658" s="2"/>
      <c r="E658" s="2"/>
      <c r="F658" s="2"/>
      <c r="G658" s="2"/>
      <c r="H658" s="2"/>
      <c r="I658" s="2"/>
      <c r="J658" s="23"/>
      <c r="K658" s="6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1.25" hidden="false" customHeight="true" outlineLevel="0" collapsed="false">
      <c r="A659" s="2"/>
      <c r="B659" s="2"/>
      <c r="C659" s="31"/>
      <c r="D659" s="2"/>
      <c r="E659" s="2"/>
      <c r="F659" s="2"/>
      <c r="G659" s="2"/>
      <c r="H659" s="2"/>
      <c r="I659" s="2"/>
      <c r="J659" s="23"/>
      <c r="K659" s="6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1.25" hidden="false" customHeight="true" outlineLevel="0" collapsed="false">
      <c r="A660" s="2"/>
      <c r="B660" s="2"/>
      <c r="C660" s="31"/>
      <c r="D660" s="2"/>
      <c r="E660" s="2"/>
      <c r="F660" s="2"/>
      <c r="G660" s="2"/>
      <c r="H660" s="2"/>
      <c r="I660" s="2"/>
      <c r="J660" s="23"/>
      <c r="K660" s="6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1.25" hidden="false" customHeight="true" outlineLevel="0" collapsed="false">
      <c r="A661" s="2"/>
      <c r="B661" s="2"/>
      <c r="C661" s="31"/>
      <c r="D661" s="2"/>
      <c r="E661" s="2"/>
      <c r="F661" s="2"/>
      <c r="G661" s="2"/>
      <c r="H661" s="2"/>
      <c r="I661" s="2"/>
      <c r="J661" s="23"/>
      <c r="K661" s="6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1.25" hidden="false" customHeight="true" outlineLevel="0" collapsed="false">
      <c r="A662" s="2"/>
      <c r="B662" s="2"/>
      <c r="C662" s="31"/>
      <c r="D662" s="2"/>
      <c r="E662" s="2"/>
      <c r="F662" s="2"/>
      <c r="G662" s="2"/>
      <c r="H662" s="2"/>
      <c r="I662" s="2"/>
      <c r="J662" s="23"/>
      <c r="K662" s="6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1.25" hidden="false" customHeight="true" outlineLevel="0" collapsed="false">
      <c r="A663" s="2"/>
      <c r="B663" s="2"/>
      <c r="C663" s="31"/>
      <c r="D663" s="2"/>
      <c r="E663" s="2"/>
      <c r="F663" s="2"/>
      <c r="G663" s="2"/>
      <c r="H663" s="2"/>
      <c r="I663" s="2"/>
      <c r="J663" s="23"/>
      <c r="K663" s="6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1.25" hidden="false" customHeight="true" outlineLevel="0" collapsed="false">
      <c r="A664" s="2"/>
      <c r="B664" s="2"/>
      <c r="C664" s="31"/>
      <c r="D664" s="2"/>
      <c r="E664" s="2"/>
      <c r="F664" s="2"/>
      <c r="G664" s="2"/>
      <c r="H664" s="2"/>
      <c r="I664" s="2"/>
      <c r="J664" s="23"/>
      <c r="K664" s="6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1.25" hidden="false" customHeight="true" outlineLevel="0" collapsed="false">
      <c r="A665" s="2"/>
      <c r="B665" s="2"/>
      <c r="C665" s="31"/>
      <c r="D665" s="2"/>
      <c r="E665" s="2"/>
      <c r="F665" s="2"/>
      <c r="G665" s="2"/>
      <c r="H665" s="2"/>
      <c r="I665" s="2"/>
      <c r="J665" s="23"/>
      <c r="K665" s="6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1.25" hidden="false" customHeight="true" outlineLevel="0" collapsed="false">
      <c r="A666" s="2"/>
      <c r="B666" s="2"/>
      <c r="C666" s="31"/>
      <c r="D666" s="2"/>
      <c r="E666" s="2"/>
      <c r="F666" s="2"/>
      <c r="G666" s="2"/>
      <c r="H666" s="2"/>
      <c r="I666" s="2"/>
      <c r="J666" s="23"/>
      <c r="K666" s="6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1.25" hidden="false" customHeight="true" outlineLevel="0" collapsed="false">
      <c r="A667" s="2"/>
      <c r="B667" s="2"/>
      <c r="C667" s="31"/>
      <c r="D667" s="2"/>
      <c r="E667" s="2"/>
      <c r="F667" s="2"/>
      <c r="G667" s="2"/>
      <c r="H667" s="2"/>
      <c r="I667" s="2"/>
      <c r="J667" s="23"/>
      <c r="K667" s="6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1.25" hidden="false" customHeight="true" outlineLevel="0" collapsed="false">
      <c r="A668" s="2"/>
      <c r="B668" s="2"/>
      <c r="C668" s="31"/>
      <c r="D668" s="2"/>
      <c r="E668" s="2"/>
      <c r="F668" s="2"/>
      <c r="G668" s="2"/>
      <c r="H668" s="2"/>
      <c r="I668" s="2"/>
      <c r="J668" s="23"/>
      <c r="K668" s="6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1.25" hidden="false" customHeight="true" outlineLevel="0" collapsed="false">
      <c r="A669" s="2"/>
      <c r="B669" s="2"/>
      <c r="C669" s="31"/>
      <c r="D669" s="2"/>
      <c r="E669" s="2"/>
      <c r="F669" s="2"/>
      <c r="G669" s="2"/>
      <c r="H669" s="2"/>
      <c r="I669" s="2"/>
      <c r="J669" s="23"/>
      <c r="K669" s="6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1.25" hidden="false" customHeight="true" outlineLevel="0" collapsed="false">
      <c r="A670" s="2"/>
      <c r="B670" s="2"/>
      <c r="C670" s="31"/>
      <c r="D670" s="2"/>
      <c r="E670" s="2"/>
      <c r="F670" s="2"/>
      <c r="G670" s="2"/>
      <c r="H670" s="2"/>
      <c r="I670" s="2"/>
      <c r="J670" s="23"/>
      <c r="K670" s="6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1.25" hidden="false" customHeight="true" outlineLevel="0" collapsed="false">
      <c r="A671" s="2"/>
      <c r="B671" s="2"/>
      <c r="C671" s="31"/>
      <c r="D671" s="2"/>
      <c r="E671" s="2"/>
      <c r="F671" s="2"/>
      <c r="G671" s="2"/>
      <c r="H671" s="2"/>
      <c r="I671" s="2"/>
      <c r="J671" s="23"/>
      <c r="K671" s="6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1.25" hidden="false" customHeight="true" outlineLevel="0" collapsed="false">
      <c r="A672" s="2"/>
      <c r="B672" s="2"/>
      <c r="C672" s="31"/>
      <c r="D672" s="2"/>
      <c r="E672" s="2"/>
      <c r="F672" s="2"/>
      <c r="G672" s="2"/>
      <c r="H672" s="2"/>
      <c r="I672" s="2"/>
      <c r="J672" s="23"/>
      <c r="K672" s="6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1.25" hidden="false" customHeight="true" outlineLevel="0" collapsed="false">
      <c r="A673" s="2"/>
      <c r="B673" s="2"/>
      <c r="C673" s="31"/>
      <c r="D673" s="2"/>
      <c r="E673" s="2"/>
      <c r="F673" s="2"/>
      <c r="G673" s="2"/>
      <c r="H673" s="2"/>
      <c r="I673" s="2"/>
      <c r="J673" s="23"/>
      <c r="K673" s="6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1.25" hidden="false" customHeight="true" outlineLevel="0" collapsed="false">
      <c r="A674" s="2"/>
      <c r="B674" s="2"/>
      <c r="C674" s="31"/>
      <c r="D674" s="2"/>
      <c r="E674" s="2"/>
      <c r="F674" s="2"/>
      <c r="G674" s="2"/>
      <c r="H674" s="2"/>
      <c r="I674" s="2"/>
      <c r="J674" s="23"/>
      <c r="K674" s="6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1.25" hidden="false" customHeight="true" outlineLevel="0" collapsed="false">
      <c r="A675" s="2"/>
      <c r="B675" s="2"/>
      <c r="C675" s="31"/>
      <c r="D675" s="2"/>
      <c r="E675" s="2"/>
      <c r="F675" s="2"/>
      <c r="G675" s="2"/>
      <c r="H675" s="2"/>
      <c r="I675" s="2"/>
      <c r="J675" s="23"/>
      <c r="K675" s="6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1.25" hidden="false" customHeight="true" outlineLevel="0" collapsed="false">
      <c r="A676" s="2"/>
      <c r="B676" s="2"/>
      <c r="C676" s="31"/>
      <c r="D676" s="2"/>
      <c r="E676" s="2"/>
      <c r="F676" s="2"/>
      <c r="G676" s="2"/>
      <c r="H676" s="2"/>
      <c r="I676" s="2"/>
      <c r="J676" s="23"/>
      <c r="K676" s="6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1.25" hidden="false" customHeight="true" outlineLevel="0" collapsed="false">
      <c r="A677" s="2"/>
      <c r="B677" s="2"/>
      <c r="C677" s="31"/>
      <c r="D677" s="2"/>
      <c r="E677" s="2"/>
      <c r="F677" s="2"/>
      <c r="G677" s="2"/>
      <c r="H677" s="2"/>
      <c r="I677" s="2"/>
      <c r="J677" s="23"/>
      <c r="K677" s="6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1.25" hidden="false" customHeight="true" outlineLevel="0" collapsed="false">
      <c r="A678" s="2"/>
      <c r="B678" s="2"/>
      <c r="C678" s="31"/>
      <c r="D678" s="2"/>
      <c r="E678" s="2"/>
      <c r="F678" s="2"/>
      <c r="G678" s="2"/>
      <c r="H678" s="2"/>
      <c r="I678" s="2"/>
      <c r="J678" s="23"/>
      <c r="K678" s="6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1.25" hidden="false" customHeight="true" outlineLevel="0" collapsed="false">
      <c r="A679" s="2"/>
      <c r="B679" s="2"/>
      <c r="C679" s="31"/>
      <c r="D679" s="2"/>
      <c r="E679" s="2"/>
      <c r="F679" s="2"/>
      <c r="G679" s="2"/>
      <c r="H679" s="2"/>
      <c r="I679" s="2"/>
      <c r="J679" s="23"/>
      <c r="K679" s="6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1.25" hidden="false" customHeight="true" outlineLevel="0" collapsed="false">
      <c r="A680" s="2"/>
      <c r="B680" s="2"/>
      <c r="C680" s="31"/>
      <c r="D680" s="2"/>
      <c r="E680" s="2"/>
      <c r="F680" s="2"/>
      <c r="G680" s="2"/>
      <c r="H680" s="2"/>
      <c r="I680" s="2"/>
      <c r="J680" s="23"/>
      <c r="K680" s="6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1.25" hidden="false" customHeight="true" outlineLevel="0" collapsed="false">
      <c r="A681" s="2"/>
      <c r="B681" s="2"/>
      <c r="C681" s="31"/>
      <c r="D681" s="2"/>
      <c r="E681" s="2"/>
      <c r="F681" s="2"/>
      <c r="G681" s="2"/>
      <c r="H681" s="2"/>
      <c r="I681" s="2"/>
      <c r="J681" s="23"/>
      <c r="K681" s="6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1.25" hidden="false" customHeight="true" outlineLevel="0" collapsed="false">
      <c r="A682" s="2"/>
      <c r="B682" s="2"/>
      <c r="C682" s="31"/>
      <c r="D682" s="2"/>
      <c r="E682" s="2"/>
      <c r="F682" s="2"/>
      <c r="G682" s="2"/>
      <c r="H682" s="2"/>
      <c r="I682" s="2"/>
      <c r="J682" s="23"/>
      <c r="K682" s="6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1.25" hidden="false" customHeight="true" outlineLevel="0" collapsed="false">
      <c r="A683" s="2"/>
      <c r="B683" s="2"/>
      <c r="C683" s="31"/>
      <c r="D683" s="2"/>
      <c r="E683" s="2"/>
      <c r="F683" s="2"/>
      <c r="G683" s="2"/>
      <c r="H683" s="2"/>
      <c r="I683" s="2"/>
      <c r="J683" s="23"/>
      <c r="K683" s="6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1.25" hidden="false" customHeight="true" outlineLevel="0" collapsed="false">
      <c r="A684" s="2"/>
      <c r="B684" s="2"/>
      <c r="C684" s="31"/>
      <c r="D684" s="2"/>
      <c r="E684" s="2"/>
      <c r="F684" s="2"/>
      <c r="G684" s="2"/>
      <c r="H684" s="2"/>
      <c r="I684" s="2"/>
      <c r="J684" s="23"/>
      <c r="K684" s="6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1.25" hidden="false" customHeight="true" outlineLevel="0" collapsed="false">
      <c r="A685" s="2"/>
      <c r="B685" s="2"/>
      <c r="C685" s="31"/>
      <c r="D685" s="2"/>
      <c r="E685" s="2"/>
      <c r="F685" s="2"/>
      <c r="G685" s="2"/>
      <c r="H685" s="2"/>
      <c r="I685" s="2"/>
      <c r="J685" s="23"/>
      <c r="K685" s="6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1.25" hidden="false" customHeight="true" outlineLevel="0" collapsed="false">
      <c r="A686" s="2"/>
      <c r="B686" s="2"/>
      <c r="C686" s="31"/>
      <c r="D686" s="2"/>
      <c r="E686" s="2"/>
      <c r="F686" s="2"/>
      <c r="G686" s="2"/>
      <c r="H686" s="2"/>
      <c r="I686" s="2"/>
      <c r="J686" s="23"/>
      <c r="K686" s="6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1.25" hidden="false" customHeight="true" outlineLevel="0" collapsed="false">
      <c r="A687" s="2"/>
      <c r="B687" s="2"/>
      <c r="C687" s="31"/>
      <c r="D687" s="2"/>
      <c r="E687" s="2"/>
      <c r="F687" s="2"/>
      <c r="G687" s="2"/>
      <c r="H687" s="2"/>
      <c r="I687" s="2"/>
      <c r="J687" s="23"/>
      <c r="K687" s="6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1.25" hidden="false" customHeight="true" outlineLevel="0" collapsed="false">
      <c r="A688" s="2"/>
      <c r="B688" s="2"/>
      <c r="C688" s="31"/>
      <c r="D688" s="2"/>
      <c r="E688" s="2"/>
      <c r="F688" s="2"/>
      <c r="G688" s="2"/>
      <c r="H688" s="2"/>
      <c r="I688" s="2"/>
      <c r="J688" s="23"/>
      <c r="K688" s="6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1.25" hidden="false" customHeight="true" outlineLevel="0" collapsed="false">
      <c r="A689" s="2"/>
      <c r="B689" s="2"/>
      <c r="C689" s="31"/>
      <c r="D689" s="2"/>
      <c r="E689" s="2"/>
      <c r="F689" s="2"/>
      <c r="G689" s="2"/>
      <c r="H689" s="2"/>
      <c r="I689" s="2"/>
      <c r="J689" s="23"/>
      <c r="K689" s="6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1.25" hidden="false" customHeight="true" outlineLevel="0" collapsed="false">
      <c r="A690" s="2"/>
      <c r="B690" s="2"/>
      <c r="C690" s="31"/>
      <c r="D690" s="2"/>
      <c r="E690" s="2"/>
      <c r="F690" s="2"/>
      <c r="G690" s="2"/>
      <c r="H690" s="2"/>
      <c r="I690" s="2"/>
      <c r="J690" s="23"/>
      <c r="K690" s="6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1.25" hidden="false" customHeight="true" outlineLevel="0" collapsed="false">
      <c r="A691" s="2"/>
      <c r="B691" s="2"/>
      <c r="C691" s="31"/>
      <c r="D691" s="2"/>
      <c r="E691" s="2"/>
      <c r="F691" s="2"/>
      <c r="G691" s="2"/>
      <c r="H691" s="2"/>
      <c r="I691" s="2"/>
      <c r="J691" s="23"/>
      <c r="K691" s="6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1.25" hidden="false" customHeight="true" outlineLevel="0" collapsed="false">
      <c r="A692" s="2"/>
      <c r="B692" s="2"/>
      <c r="C692" s="31"/>
      <c r="D692" s="2"/>
      <c r="E692" s="2"/>
      <c r="F692" s="2"/>
      <c r="G692" s="2"/>
      <c r="H692" s="2"/>
      <c r="I692" s="2"/>
      <c r="J692" s="23"/>
      <c r="K692" s="6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1.25" hidden="false" customHeight="true" outlineLevel="0" collapsed="false">
      <c r="A693" s="2"/>
      <c r="B693" s="2"/>
      <c r="C693" s="31"/>
      <c r="D693" s="2"/>
      <c r="E693" s="2"/>
      <c r="F693" s="2"/>
      <c r="G693" s="2"/>
      <c r="H693" s="2"/>
      <c r="I693" s="2"/>
      <c r="J693" s="23"/>
      <c r="K693" s="6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1.25" hidden="false" customHeight="true" outlineLevel="0" collapsed="false">
      <c r="A694" s="2"/>
      <c r="B694" s="2"/>
      <c r="C694" s="31"/>
      <c r="D694" s="2"/>
      <c r="E694" s="2"/>
      <c r="F694" s="2"/>
      <c r="G694" s="2"/>
      <c r="H694" s="2"/>
      <c r="I694" s="2"/>
      <c r="J694" s="23"/>
      <c r="K694" s="6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1.25" hidden="false" customHeight="true" outlineLevel="0" collapsed="false">
      <c r="A695" s="2"/>
      <c r="B695" s="2"/>
      <c r="C695" s="31"/>
      <c r="D695" s="2"/>
      <c r="E695" s="2"/>
      <c r="F695" s="2"/>
      <c r="G695" s="2"/>
      <c r="H695" s="2"/>
      <c r="I695" s="2"/>
      <c r="J695" s="23"/>
      <c r="K695" s="6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1.25" hidden="false" customHeight="true" outlineLevel="0" collapsed="false">
      <c r="A696" s="2"/>
      <c r="B696" s="2"/>
      <c r="C696" s="31"/>
      <c r="D696" s="2"/>
      <c r="E696" s="2"/>
      <c r="F696" s="2"/>
      <c r="G696" s="2"/>
      <c r="H696" s="2"/>
      <c r="I696" s="2"/>
      <c r="J696" s="23"/>
      <c r="K696" s="6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1.25" hidden="false" customHeight="true" outlineLevel="0" collapsed="false">
      <c r="A697" s="2"/>
      <c r="B697" s="2"/>
      <c r="C697" s="31"/>
      <c r="D697" s="2"/>
      <c r="E697" s="2"/>
      <c r="F697" s="2"/>
      <c r="G697" s="2"/>
      <c r="H697" s="2"/>
      <c r="I697" s="2"/>
      <c r="J697" s="23"/>
      <c r="K697" s="6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1.25" hidden="false" customHeight="true" outlineLevel="0" collapsed="false">
      <c r="A698" s="2"/>
      <c r="B698" s="2"/>
      <c r="C698" s="31"/>
      <c r="D698" s="2"/>
      <c r="E698" s="2"/>
      <c r="F698" s="2"/>
      <c r="G698" s="2"/>
      <c r="H698" s="2"/>
      <c r="I698" s="2"/>
      <c r="J698" s="23"/>
      <c r="K698" s="6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1.25" hidden="false" customHeight="true" outlineLevel="0" collapsed="false">
      <c r="A699" s="2"/>
      <c r="B699" s="2"/>
      <c r="C699" s="31"/>
      <c r="D699" s="2"/>
      <c r="E699" s="2"/>
      <c r="F699" s="2"/>
      <c r="G699" s="2"/>
      <c r="H699" s="2"/>
      <c r="I699" s="2"/>
      <c r="J699" s="23"/>
      <c r="K699" s="6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1.25" hidden="false" customHeight="true" outlineLevel="0" collapsed="false">
      <c r="A700" s="2"/>
      <c r="B700" s="2"/>
      <c r="C700" s="31"/>
      <c r="D700" s="2"/>
      <c r="E700" s="2"/>
      <c r="F700" s="2"/>
      <c r="G700" s="2"/>
      <c r="H700" s="2"/>
      <c r="I700" s="2"/>
      <c r="J700" s="23"/>
      <c r="K700" s="6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1.25" hidden="false" customHeight="true" outlineLevel="0" collapsed="false">
      <c r="A701" s="2"/>
      <c r="B701" s="2"/>
      <c r="C701" s="31"/>
      <c r="D701" s="2"/>
      <c r="E701" s="2"/>
      <c r="F701" s="2"/>
      <c r="G701" s="2"/>
      <c r="H701" s="2"/>
      <c r="I701" s="2"/>
      <c r="J701" s="23"/>
      <c r="K701" s="6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1.25" hidden="false" customHeight="true" outlineLevel="0" collapsed="false">
      <c r="A702" s="2"/>
      <c r="B702" s="2"/>
      <c r="C702" s="31"/>
      <c r="D702" s="2"/>
      <c r="E702" s="2"/>
      <c r="F702" s="2"/>
      <c r="G702" s="2"/>
      <c r="H702" s="2"/>
      <c r="I702" s="2"/>
      <c r="J702" s="23"/>
      <c r="K702" s="6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1.25" hidden="false" customHeight="true" outlineLevel="0" collapsed="false">
      <c r="A703" s="2"/>
      <c r="B703" s="2"/>
      <c r="C703" s="31"/>
      <c r="D703" s="2"/>
      <c r="E703" s="2"/>
      <c r="F703" s="2"/>
      <c r="G703" s="2"/>
      <c r="H703" s="2"/>
      <c r="I703" s="2"/>
      <c r="J703" s="23"/>
      <c r="K703" s="6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1.25" hidden="false" customHeight="true" outlineLevel="0" collapsed="false">
      <c r="A704" s="2"/>
      <c r="B704" s="2"/>
      <c r="C704" s="31"/>
      <c r="D704" s="2"/>
      <c r="E704" s="2"/>
      <c r="F704" s="2"/>
      <c r="G704" s="2"/>
      <c r="H704" s="2"/>
      <c r="I704" s="2"/>
      <c r="J704" s="23"/>
      <c r="K704" s="6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1.25" hidden="false" customHeight="true" outlineLevel="0" collapsed="false">
      <c r="A705" s="2"/>
      <c r="B705" s="2"/>
      <c r="C705" s="31"/>
      <c r="D705" s="2"/>
      <c r="E705" s="2"/>
      <c r="F705" s="2"/>
      <c r="G705" s="2"/>
      <c r="H705" s="2"/>
      <c r="I705" s="2"/>
      <c r="J705" s="23"/>
      <c r="K705" s="6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1.25" hidden="false" customHeight="true" outlineLevel="0" collapsed="false">
      <c r="A706" s="2"/>
      <c r="B706" s="2"/>
      <c r="C706" s="31"/>
      <c r="D706" s="2"/>
      <c r="E706" s="2"/>
      <c r="F706" s="2"/>
      <c r="G706" s="2"/>
      <c r="H706" s="2"/>
      <c r="I706" s="2"/>
      <c r="J706" s="23"/>
      <c r="K706" s="6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1.25" hidden="false" customHeight="true" outlineLevel="0" collapsed="false">
      <c r="A707" s="2"/>
      <c r="B707" s="2"/>
      <c r="C707" s="31"/>
      <c r="D707" s="2"/>
      <c r="E707" s="2"/>
      <c r="F707" s="2"/>
      <c r="G707" s="2"/>
      <c r="H707" s="2"/>
      <c r="I707" s="2"/>
      <c r="J707" s="23"/>
      <c r="K707" s="6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1.25" hidden="false" customHeight="true" outlineLevel="0" collapsed="false">
      <c r="A708" s="2"/>
      <c r="B708" s="2"/>
      <c r="C708" s="31"/>
      <c r="D708" s="2"/>
      <c r="E708" s="2"/>
      <c r="F708" s="2"/>
      <c r="G708" s="2"/>
      <c r="H708" s="2"/>
      <c r="I708" s="2"/>
      <c r="J708" s="23"/>
      <c r="K708" s="6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1.25" hidden="false" customHeight="true" outlineLevel="0" collapsed="false">
      <c r="A709" s="2"/>
      <c r="B709" s="2"/>
      <c r="C709" s="31"/>
      <c r="D709" s="2"/>
      <c r="E709" s="2"/>
      <c r="F709" s="2"/>
      <c r="G709" s="2"/>
      <c r="H709" s="2"/>
      <c r="I709" s="2"/>
      <c r="J709" s="23"/>
      <c r="K709" s="6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1.25" hidden="false" customHeight="true" outlineLevel="0" collapsed="false">
      <c r="A710" s="2"/>
      <c r="B710" s="2"/>
      <c r="C710" s="31"/>
      <c r="D710" s="2"/>
      <c r="E710" s="2"/>
      <c r="F710" s="2"/>
      <c r="G710" s="2"/>
      <c r="H710" s="2"/>
      <c r="I710" s="2"/>
      <c r="J710" s="23"/>
      <c r="K710" s="6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1.25" hidden="false" customHeight="true" outlineLevel="0" collapsed="false">
      <c r="A711" s="2"/>
      <c r="B711" s="2"/>
      <c r="C711" s="31"/>
      <c r="D711" s="2"/>
      <c r="E711" s="2"/>
      <c r="F711" s="2"/>
      <c r="G711" s="2"/>
      <c r="H711" s="2"/>
      <c r="I711" s="2"/>
      <c r="J711" s="23"/>
      <c r="K711" s="6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1.25" hidden="false" customHeight="true" outlineLevel="0" collapsed="false">
      <c r="A712" s="2"/>
      <c r="B712" s="2"/>
      <c r="C712" s="31"/>
      <c r="D712" s="2"/>
      <c r="E712" s="2"/>
      <c r="F712" s="2"/>
      <c r="G712" s="2"/>
      <c r="H712" s="2"/>
      <c r="I712" s="2"/>
      <c r="J712" s="23"/>
      <c r="K712" s="6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1.25" hidden="false" customHeight="true" outlineLevel="0" collapsed="false">
      <c r="A713" s="2"/>
      <c r="B713" s="2"/>
      <c r="C713" s="31"/>
      <c r="D713" s="2"/>
      <c r="E713" s="2"/>
      <c r="F713" s="2"/>
      <c r="G713" s="2"/>
      <c r="H713" s="2"/>
      <c r="I713" s="2"/>
      <c r="J713" s="23"/>
      <c r="K713" s="6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1.25" hidden="false" customHeight="true" outlineLevel="0" collapsed="false">
      <c r="A714" s="2"/>
      <c r="B714" s="2"/>
      <c r="C714" s="31"/>
      <c r="D714" s="2"/>
      <c r="E714" s="2"/>
      <c r="F714" s="2"/>
      <c r="G714" s="2"/>
      <c r="H714" s="2"/>
      <c r="I714" s="2"/>
      <c r="J714" s="23"/>
      <c r="K714" s="6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1.25" hidden="false" customHeight="true" outlineLevel="0" collapsed="false">
      <c r="A715" s="2"/>
      <c r="B715" s="2"/>
      <c r="C715" s="31"/>
      <c r="D715" s="2"/>
      <c r="E715" s="2"/>
      <c r="F715" s="2"/>
      <c r="G715" s="2"/>
      <c r="H715" s="2"/>
      <c r="I715" s="2"/>
      <c r="J715" s="23"/>
      <c r="K715" s="6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1.25" hidden="false" customHeight="true" outlineLevel="0" collapsed="false">
      <c r="A716" s="2"/>
      <c r="B716" s="2"/>
      <c r="C716" s="31"/>
      <c r="D716" s="2"/>
      <c r="E716" s="2"/>
      <c r="F716" s="2"/>
      <c r="G716" s="2"/>
      <c r="H716" s="2"/>
      <c r="I716" s="2"/>
      <c r="J716" s="23"/>
      <c r="K716" s="6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1.25" hidden="false" customHeight="true" outlineLevel="0" collapsed="false">
      <c r="A717" s="2"/>
      <c r="B717" s="2"/>
      <c r="C717" s="31"/>
      <c r="D717" s="2"/>
      <c r="E717" s="2"/>
      <c r="F717" s="2"/>
      <c r="G717" s="2"/>
      <c r="H717" s="2"/>
      <c r="I717" s="2"/>
      <c r="J717" s="23"/>
      <c r="K717" s="6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1.25" hidden="false" customHeight="true" outlineLevel="0" collapsed="false">
      <c r="A718" s="2"/>
      <c r="B718" s="2"/>
      <c r="C718" s="31"/>
      <c r="D718" s="2"/>
      <c r="E718" s="2"/>
      <c r="F718" s="2"/>
      <c r="G718" s="2"/>
      <c r="H718" s="2"/>
      <c r="I718" s="2"/>
      <c r="J718" s="23"/>
      <c r="K718" s="6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1.25" hidden="false" customHeight="true" outlineLevel="0" collapsed="false">
      <c r="A719" s="2"/>
      <c r="B719" s="2"/>
      <c r="C719" s="31"/>
      <c r="D719" s="2"/>
      <c r="E719" s="2"/>
      <c r="F719" s="2"/>
      <c r="G719" s="2"/>
      <c r="H719" s="2"/>
      <c r="I719" s="2"/>
      <c r="J719" s="23"/>
      <c r="K719" s="6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1.25" hidden="false" customHeight="true" outlineLevel="0" collapsed="false">
      <c r="A720" s="2"/>
      <c r="B720" s="2"/>
      <c r="C720" s="31"/>
      <c r="D720" s="2"/>
      <c r="E720" s="2"/>
      <c r="F720" s="2"/>
      <c r="G720" s="2"/>
      <c r="H720" s="2"/>
      <c r="I720" s="2"/>
      <c r="J720" s="23"/>
      <c r="K720" s="6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1.25" hidden="false" customHeight="true" outlineLevel="0" collapsed="false">
      <c r="A721" s="2"/>
      <c r="B721" s="2"/>
      <c r="C721" s="31"/>
      <c r="D721" s="2"/>
      <c r="E721" s="2"/>
      <c r="F721" s="2"/>
      <c r="G721" s="2"/>
      <c r="H721" s="2"/>
      <c r="I721" s="2"/>
      <c r="J721" s="23"/>
      <c r="K721" s="6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1.25" hidden="false" customHeight="true" outlineLevel="0" collapsed="false">
      <c r="A722" s="2"/>
      <c r="B722" s="2"/>
      <c r="C722" s="31"/>
      <c r="D722" s="2"/>
      <c r="E722" s="2"/>
      <c r="F722" s="2"/>
      <c r="G722" s="2"/>
      <c r="H722" s="2"/>
      <c r="I722" s="2"/>
      <c r="J722" s="23"/>
      <c r="K722" s="6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1.25" hidden="false" customHeight="true" outlineLevel="0" collapsed="false">
      <c r="A723" s="2"/>
      <c r="B723" s="2"/>
      <c r="C723" s="31"/>
      <c r="D723" s="2"/>
      <c r="E723" s="2"/>
      <c r="F723" s="2"/>
      <c r="G723" s="2"/>
      <c r="H723" s="2"/>
      <c r="I723" s="2"/>
      <c r="J723" s="23"/>
      <c r="K723" s="6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1.25" hidden="false" customHeight="true" outlineLevel="0" collapsed="false">
      <c r="A724" s="2"/>
      <c r="B724" s="2"/>
      <c r="C724" s="31"/>
      <c r="D724" s="2"/>
      <c r="E724" s="2"/>
      <c r="F724" s="2"/>
      <c r="G724" s="2"/>
      <c r="H724" s="2"/>
      <c r="I724" s="2"/>
      <c r="J724" s="23"/>
      <c r="K724" s="6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1.25" hidden="false" customHeight="true" outlineLevel="0" collapsed="false">
      <c r="A725" s="2"/>
      <c r="B725" s="2"/>
      <c r="C725" s="31"/>
      <c r="D725" s="2"/>
      <c r="E725" s="2"/>
      <c r="F725" s="2"/>
      <c r="G725" s="2"/>
      <c r="H725" s="2"/>
      <c r="I725" s="2"/>
      <c r="J725" s="23"/>
      <c r="K725" s="6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1.25" hidden="false" customHeight="true" outlineLevel="0" collapsed="false">
      <c r="A726" s="2"/>
      <c r="B726" s="2"/>
      <c r="C726" s="31"/>
      <c r="D726" s="2"/>
      <c r="E726" s="2"/>
      <c r="F726" s="2"/>
      <c r="G726" s="2"/>
      <c r="H726" s="2"/>
      <c r="I726" s="2"/>
      <c r="J726" s="23"/>
      <c r="K726" s="6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1.25" hidden="false" customHeight="true" outlineLevel="0" collapsed="false">
      <c r="A727" s="2"/>
      <c r="B727" s="2"/>
      <c r="C727" s="31"/>
      <c r="D727" s="2"/>
      <c r="E727" s="2"/>
      <c r="F727" s="2"/>
      <c r="G727" s="2"/>
      <c r="H727" s="2"/>
      <c r="I727" s="2"/>
      <c r="J727" s="23"/>
      <c r="K727" s="6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1.25" hidden="false" customHeight="true" outlineLevel="0" collapsed="false">
      <c r="A728" s="2"/>
      <c r="B728" s="2"/>
      <c r="C728" s="31"/>
      <c r="D728" s="2"/>
      <c r="E728" s="2"/>
      <c r="F728" s="2"/>
      <c r="G728" s="2"/>
      <c r="H728" s="2"/>
      <c r="I728" s="2"/>
      <c r="J728" s="23"/>
      <c r="K728" s="6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1.25" hidden="false" customHeight="true" outlineLevel="0" collapsed="false">
      <c r="A729" s="2"/>
      <c r="B729" s="2"/>
      <c r="C729" s="31"/>
      <c r="D729" s="2"/>
      <c r="E729" s="2"/>
      <c r="F729" s="2"/>
      <c r="G729" s="2"/>
      <c r="H729" s="2"/>
      <c r="I729" s="2"/>
      <c r="J729" s="23"/>
      <c r="K729" s="6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1.25" hidden="false" customHeight="true" outlineLevel="0" collapsed="false">
      <c r="A730" s="2"/>
      <c r="B730" s="2"/>
      <c r="C730" s="31"/>
      <c r="D730" s="2"/>
      <c r="E730" s="2"/>
      <c r="F730" s="2"/>
      <c r="G730" s="2"/>
      <c r="H730" s="2"/>
      <c r="I730" s="2"/>
      <c r="J730" s="23"/>
      <c r="K730" s="6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1.25" hidden="false" customHeight="true" outlineLevel="0" collapsed="false">
      <c r="A731" s="2"/>
      <c r="B731" s="2"/>
      <c r="C731" s="31"/>
      <c r="D731" s="2"/>
      <c r="E731" s="2"/>
      <c r="F731" s="2"/>
      <c r="G731" s="2"/>
      <c r="H731" s="2"/>
      <c r="I731" s="2"/>
      <c r="J731" s="23"/>
      <c r="K731" s="6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1.25" hidden="false" customHeight="true" outlineLevel="0" collapsed="false">
      <c r="A732" s="2"/>
      <c r="B732" s="2"/>
      <c r="C732" s="31"/>
      <c r="D732" s="2"/>
      <c r="E732" s="2"/>
      <c r="F732" s="2"/>
      <c r="G732" s="2"/>
      <c r="H732" s="2"/>
      <c r="I732" s="2"/>
      <c r="J732" s="23"/>
      <c r="K732" s="6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1.25" hidden="false" customHeight="true" outlineLevel="0" collapsed="false">
      <c r="A733" s="2"/>
      <c r="B733" s="2"/>
      <c r="C733" s="31"/>
      <c r="D733" s="2"/>
      <c r="E733" s="2"/>
      <c r="F733" s="2"/>
      <c r="G733" s="2"/>
      <c r="H733" s="2"/>
      <c r="I733" s="2"/>
      <c r="J733" s="23"/>
      <c r="K733" s="6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1.25" hidden="false" customHeight="true" outlineLevel="0" collapsed="false">
      <c r="A734" s="2"/>
      <c r="B734" s="2"/>
      <c r="C734" s="31"/>
      <c r="D734" s="2"/>
      <c r="E734" s="2"/>
      <c r="F734" s="2"/>
      <c r="G734" s="2"/>
      <c r="H734" s="2"/>
      <c r="I734" s="2"/>
      <c r="J734" s="23"/>
      <c r="K734" s="6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1.25" hidden="false" customHeight="true" outlineLevel="0" collapsed="false">
      <c r="A735" s="2"/>
      <c r="B735" s="2"/>
      <c r="C735" s="31"/>
      <c r="D735" s="2"/>
      <c r="E735" s="2"/>
      <c r="F735" s="2"/>
      <c r="G735" s="2"/>
      <c r="H735" s="2"/>
      <c r="I735" s="2"/>
      <c r="J735" s="23"/>
      <c r="K735" s="6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1.25" hidden="false" customHeight="true" outlineLevel="0" collapsed="false">
      <c r="A736" s="2"/>
      <c r="B736" s="2"/>
      <c r="C736" s="31"/>
      <c r="D736" s="2"/>
      <c r="E736" s="2"/>
      <c r="F736" s="2"/>
      <c r="G736" s="2"/>
      <c r="H736" s="2"/>
      <c r="I736" s="2"/>
      <c r="J736" s="23"/>
      <c r="K736" s="6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1.25" hidden="false" customHeight="true" outlineLevel="0" collapsed="false">
      <c r="A737" s="2"/>
      <c r="B737" s="2"/>
      <c r="C737" s="31"/>
      <c r="D737" s="2"/>
      <c r="E737" s="2"/>
      <c r="F737" s="2"/>
      <c r="G737" s="2"/>
      <c r="H737" s="2"/>
      <c r="I737" s="2"/>
      <c r="J737" s="23"/>
      <c r="K737" s="6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1.25" hidden="false" customHeight="true" outlineLevel="0" collapsed="false">
      <c r="A738" s="2"/>
      <c r="B738" s="2"/>
      <c r="C738" s="31"/>
      <c r="D738" s="2"/>
      <c r="E738" s="2"/>
      <c r="F738" s="2"/>
      <c r="G738" s="2"/>
      <c r="H738" s="2"/>
      <c r="I738" s="2"/>
      <c r="J738" s="23"/>
      <c r="K738" s="6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1.25" hidden="false" customHeight="true" outlineLevel="0" collapsed="false">
      <c r="A739" s="2"/>
      <c r="B739" s="2"/>
      <c r="C739" s="31"/>
      <c r="D739" s="2"/>
      <c r="E739" s="2"/>
      <c r="F739" s="2"/>
      <c r="G739" s="2"/>
      <c r="H739" s="2"/>
      <c r="I739" s="2"/>
      <c r="J739" s="23"/>
      <c r="K739" s="6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1.25" hidden="false" customHeight="true" outlineLevel="0" collapsed="false">
      <c r="A740" s="2"/>
      <c r="B740" s="2"/>
      <c r="C740" s="31"/>
      <c r="D740" s="2"/>
      <c r="E740" s="2"/>
      <c r="F740" s="2"/>
      <c r="G740" s="2"/>
      <c r="H740" s="2"/>
      <c r="I740" s="2"/>
      <c r="J740" s="23"/>
      <c r="K740" s="6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1.25" hidden="false" customHeight="true" outlineLevel="0" collapsed="false">
      <c r="A741" s="2"/>
      <c r="B741" s="2"/>
      <c r="C741" s="31"/>
      <c r="D741" s="2"/>
      <c r="E741" s="2"/>
      <c r="F741" s="2"/>
      <c r="G741" s="2"/>
      <c r="H741" s="2"/>
      <c r="I741" s="2"/>
      <c r="J741" s="23"/>
      <c r="K741" s="6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1.25" hidden="false" customHeight="true" outlineLevel="0" collapsed="false">
      <c r="A742" s="2"/>
      <c r="B742" s="2"/>
      <c r="C742" s="31"/>
      <c r="D742" s="2"/>
      <c r="E742" s="2"/>
      <c r="F742" s="2"/>
      <c r="G742" s="2"/>
      <c r="H742" s="2"/>
      <c r="I742" s="2"/>
      <c r="J742" s="23"/>
      <c r="K742" s="6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1.25" hidden="false" customHeight="true" outlineLevel="0" collapsed="false">
      <c r="A743" s="2"/>
      <c r="B743" s="2"/>
      <c r="C743" s="31"/>
      <c r="D743" s="2"/>
      <c r="E743" s="2"/>
      <c r="F743" s="2"/>
      <c r="G743" s="2"/>
      <c r="H743" s="2"/>
      <c r="I743" s="2"/>
      <c r="J743" s="23"/>
      <c r="K743" s="6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1.25" hidden="false" customHeight="true" outlineLevel="0" collapsed="false">
      <c r="A744" s="2"/>
      <c r="B744" s="2"/>
      <c r="C744" s="31"/>
      <c r="D744" s="2"/>
      <c r="E744" s="2"/>
      <c r="F744" s="2"/>
      <c r="G744" s="2"/>
      <c r="H744" s="2"/>
      <c r="I744" s="2"/>
      <c r="J744" s="23"/>
      <c r="K744" s="6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1.25" hidden="false" customHeight="true" outlineLevel="0" collapsed="false">
      <c r="A745" s="2"/>
      <c r="B745" s="2"/>
      <c r="C745" s="31"/>
      <c r="D745" s="2"/>
      <c r="E745" s="2"/>
      <c r="F745" s="2"/>
      <c r="G745" s="2"/>
      <c r="H745" s="2"/>
      <c r="I745" s="2"/>
      <c r="J745" s="23"/>
      <c r="K745" s="6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1.25" hidden="false" customHeight="true" outlineLevel="0" collapsed="false">
      <c r="A746" s="2"/>
      <c r="B746" s="2"/>
      <c r="C746" s="31"/>
      <c r="D746" s="2"/>
      <c r="E746" s="2"/>
      <c r="F746" s="2"/>
      <c r="G746" s="2"/>
      <c r="H746" s="2"/>
      <c r="I746" s="2"/>
      <c r="J746" s="23"/>
      <c r="K746" s="6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1.25" hidden="false" customHeight="true" outlineLevel="0" collapsed="false">
      <c r="A747" s="2"/>
      <c r="B747" s="2"/>
      <c r="C747" s="31"/>
      <c r="D747" s="2"/>
      <c r="E747" s="2"/>
      <c r="F747" s="2"/>
      <c r="G747" s="2"/>
      <c r="H747" s="2"/>
      <c r="I747" s="2"/>
      <c r="J747" s="23"/>
      <c r="K747" s="6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1.25" hidden="false" customHeight="true" outlineLevel="0" collapsed="false">
      <c r="A748" s="2"/>
      <c r="B748" s="2"/>
      <c r="C748" s="31"/>
      <c r="D748" s="2"/>
      <c r="E748" s="2"/>
      <c r="F748" s="2"/>
      <c r="G748" s="2"/>
      <c r="H748" s="2"/>
      <c r="I748" s="2"/>
      <c r="J748" s="23"/>
      <c r="K748" s="6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1.25" hidden="false" customHeight="true" outlineLevel="0" collapsed="false">
      <c r="A749" s="2"/>
      <c r="B749" s="2"/>
      <c r="C749" s="31"/>
      <c r="D749" s="2"/>
      <c r="E749" s="2"/>
      <c r="F749" s="2"/>
      <c r="G749" s="2"/>
      <c r="H749" s="2"/>
      <c r="I749" s="2"/>
      <c r="J749" s="23"/>
      <c r="K749" s="6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1.25" hidden="false" customHeight="true" outlineLevel="0" collapsed="false">
      <c r="A750" s="2"/>
      <c r="B750" s="2"/>
      <c r="C750" s="31"/>
      <c r="D750" s="2"/>
      <c r="E750" s="2"/>
      <c r="F750" s="2"/>
      <c r="G750" s="2"/>
      <c r="H750" s="2"/>
      <c r="I750" s="2"/>
      <c r="J750" s="23"/>
      <c r="K750" s="6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1.25" hidden="false" customHeight="true" outlineLevel="0" collapsed="false">
      <c r="A751" s="2"/>
      <c r="B751" s="2"/>
      <c r="C751" s="31"/>
      <c r="D751" s="2"/>
      <c r="E751" s="2"/>
      <c r="F751" s="2"/>
      <c r="G751" s="2"/>
      <c r="H751" s="2"/>
      <c r="I751" s="2"/>
      <c r="J751" s="23"/>
      <c r="K751" s="6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1.25" hidden="false" customHeight="true" outlineLevel="0" collapsed="false">
      <c r="A752" s="2"/>
      <c r="B752" s="2"/>
      <c r="C752" s="31"/>
      <c r="D752" s="2"/>
      <c r="E752" s="2"/>
      <c r="F752" s="2"/>
      <c r="G752" s="2"/>
      <c r="H752" s="2"/>
      <c r="I752" s="2"/>
      <c r="J752" s="23"/>
      <c r="K752" s="6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1.25" hidden="false" customHeight="true" outlineLevel="0" collapsed="false">
      <c r="A753" s="2"/>
      <c r="B753" s="2"/>
      <c r="C753" s="31"/>
      <c r="D753" s="2"/>
      <c r="E753" s="2"/>
      <c r="F753" s="2"/>
      <c r="G753" s="2"/>
      <c r="H753" s="2"/>
      <c r="I753" s="2"/>
      <c r="J753" s="23"/>
      <c r="K753" s="6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1.25" hidden="false" customHeight="true" outlineLevel="0" collapsed="false">
      <c r="A754" s="2"/>
      <c r="B754" s="2"/>
      <c r="C754" s="31"/>
      <c r="D754" s="2"/>
      <c r="E754" s="2"/>
      <c r="F754" s="2"/>
      <c r="G754" s="2"/>
      <c r="H754" s="2"/>
      <c r="I754" s="2"/>
      <c r="J754" s="23"/>
      <c r="K754" s="6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1.25" hidden="false" customHeight="true" outlineLevel="0" collapsed="false">
      <c r="A755" s="2"/>
      <c r="B755" s="2"/>
      <c r="C755" s="31"/>
      <c r="D755" s="2"/>
      <c r="E755" s="2"/>
      <c r="F755" s="2"/>
      <c r="G755" s="2"/>
      <c r="H755" s="2"/>
      <c r="I755" s="2"/>
      <c r="J755" s="23"/>
      <c r="K755" s="6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1.25" hidden="false" customHeight="true" outlineLevel="0" collapsed="false">
      <c r="A756" s="2"/>
      <c r="B756" s="2"/>
      <c r="C756" s="31"/>
      <c r="D756" s="2"/>
      <c r="E756" s="2"/>
      <c r="F756" s="2"/>
      <c r="G756" s="2"/>
      <c r="H756" s="2"/>
      <c r="I756" s="2"/>
      <c r="J756" s="23"/>
      <c r="K756" s="6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1.25" hidden="false" customHeight="true" outlineLevel="0" collapsed="false">
      <c r="A757" s="2"/>
      <c r="B757" s="2"/>
      <c r="C757" s="31"/>
      <c r="D757" s="2"/>
      <c r="E757" s="2"/>
      <c r="F757" s="2"/>
      <c r="G757" s="2"/>
      <c r="H757" s="2"/>
      <c r="I757" s="2"/>
      <c r="J757" s="23"/>
      <c r="K757" s="6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1.25" hidden="false" customHeight="true" outlineLevel="0" collapsed="false">
      <c r="A758" s="2"/>
      <c r="B758" s="2"/>
      <c r="C758" s="31"/>
      <c r="D758" s="2"/>
      <c r="E758" s="2"/>
      <c r="F758" s="2"/>
      <c r="G758" s="2"/>
      <c r="H758" s="2"/>
      <c r="I758" s="2"/>
      <c r="J758" s="23"/>
      <c r="K758" s="6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1.25" hidden="false" customHeight="true" outlineLevel="0" collapsed="false">
      <c r="A759" s="2"/>
      <c r="B759" s="2"/>
      <c r="C759" s="31"/>
      <c r="D759" s="2"/>
      <c r="E759" s="2"/>
      <c r="F759" s="2"/>
      <c r="G759" s="2"/>
      <c r="H759" s="2"/>
      <c r="I759" s="2"/>
      <c r="J759" s="23"/>
      <c r="K759" s="6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1.25" hidden="false" customHeight="true" outlineLevel="0" collapsed="false">
      <c r="A760" s="2"/>
      <c r="B760" s="2"/>
      <c r="C760" s="31"/>
      <c r="D760" s="2"/>
      <c r="E760" s="2"/>
      <c r="F760" s="2"/>
      <c r="G760" s="2"/>
      <c r="H760" s="2"/>
      <c r="I760" s="2"/>
      <c r="J760" s="23"/>
      <c r="K760" s="6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1.25" hidden="false" customHeight="true" outlineLevel="0" collapsed="false">
      <c r="A761" s="2"/>
      <c r="B761" s="2"/>
      <c r="C761" s="31"/>
      <c r="D761" s="2"/>
      <c r="E761" s="2"/>
      <c r="F761" s="2"/>
      <c r="G761" s="2"/>
      <c r="H761" s="2"/>
      <c r="I761" s="2"/>
      <c r="J761" s="23"/>
      <c r="K761" s="6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1.25" hidden="false" customHeight="true" outlineLevel="0" collapsed="false">
      <c r="A762" s="2"/>
      <c r="B762" s="2"/>
      <c r="C762" s="31"/>
      <c r="D762" s="2"/>
      <c r="E762" s="2"/>
      <c r="F762" s="2"/>
      <c r="G762" s="2"/>
      <c r="H762" s="2"/>
      <c r="I762" s="2"/>
      <c r="J762" s="23"/>
      <c r="K762" s="6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1.25" hidden="false" customHeight="true" outlineLevel="0" collapsed="false">
      <c r="A763" s="2"/>
      <c r="B763" s="2"/>
      <c r="C763" s="31"/>
      <c r="D763" s="2"/>
      <c r="E763" s="2"/>
      <c r="F763" s="2"/>
      <c r="G763" s="2"/>
      <c r="H763" s="2"/>
      <c r="I763" s="2"/>
      <c r="J763" s="23"/>
      <c r="K763" s="6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1.25" hidden="false" customHeight="true" outlineLevel="0" collapsed="false">
      <c r="A764" s="2"/>
      <c r="B764" s="2"/>
      <c r="C764" s="31"/>
      <c r="D764" s="2"/>
      <c r="E764" s="2"/>
      <c r="F764" s="2"/>
      <c r="G764" s="2"/>
      <c r="H764" s="2"/>
      <c r="I764" s="2"/>
      <c r="J764" s="23"/>
      <c r="K764" s="6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1.25" hidden="false" customHeight="true" outlineLevel="0" collapsed="false">
      <c r="A765" s="2"/>
      <c r="B765" s="2"/>
      <c r="C765" s="31"/>
      <c r="D765" s="2"/>
      <c r="E765" s="2"/>
      <c r="F765" s="2"/>
      <c r="G765" s="2"/>
      <c r="H765" s="2"/>
      <c r="I765" s="2"/>
      <c r="J765" s="23"/>
      <c r="K765" s="6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1.25" hidden="false" customHeight="true" outlineLevel="0" collapsed="false">
      <c r="A766" s="2"/>
      <c r="B766" s="2"/>
      <c r="C766" s="31"/>
      <c r="D766" s="2"/>
      <c r="E766" s="2"/>
      <c r="F766" s="2"/>
      <c r="G766" s="2"/>
      <c r="H766" s="2"/>
      <c r="I766" s="2"/>
      <c r="J766" s="23"/>
      <c r="K766" s="6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1.25" hidden="false" customHeight="true" outlineLevel="0" collapsed="false">
      <c r="A767" s="2"/>
      <c r="B767" s="2"/>
      <c r="C767" s="31"/>
      <c r="D767" s="2"/>
      <c r="E767" s="2"/>
      <c r="F767" s="2"/>
      <c r="G767" s="2"/>
      <c r="H767" s="2"/>
      <c r="I767" s="2"/>
      <c r="J767" s="23"/>
      <c r="K767" s="6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1.25" hidden="false" customHeight="true" outlineLevel="0" collapsed="false">
      <c r="A768" s="2"/>
      <c r="B768" s="2"/>
      <c r="C768" s="31"/>
      <c r="D768" s="2"/>
      <c r="E768" s="2"/>
      <c r="F768" s="2"/>
      <c r="G768" s="2"/>
      <c r="H768" s="2"/>
      <c r="I768" s="2"/>
      <c r="J768" s="23"/>
      <c r="K768" s="6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1.25" hidden="false" customHeight="true" outlineLevel="0" collapsed="false">
      <c r="A769" s="2"/>
      <c r="B769" s="2"/>
      <c r="C769" s="31"/>
      <c r="D769" s="2"/>
      <c r="E769" s="2"/>
      <c r="F769" s="2"/>
      <c r="G769" s="2"/>
      <c r="H769" s="2"/>
      <c r="I769" s="2"/>
      <c r="J769" s="23"/>
      <c r="K769" s="6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1.25" hidden="false" customHeight="true" outlineLevel="0" collapsed="false">
      <c r="A770" s="2"/>
      <c r="B770" s="2"/>
      <c r="C770" s="31"/>
      <c r="D770" s="2"/>
      <c r="E770" s="2"/>
      <c r="F770" s="2"/>
      <c r="G770" s="2"/>
      <c r="H770" s="2"/>
      <c r="I770" s="2"/>
      <c r="J770" s="23"/>
      <c r="K770" s="6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1.25" hidden="false" customHeight="true" outlineLevel="0" collapsed="false">
      <c r="A771" s="2"/>
      <c r="B771" s="2"/>
      <c r="C771" s="31"/>
      <c r="D771" s="2"/>
      <c r="E771" s="2"/>
      <c r="F771" s="2"/>
      <c r="G771" s="2"/>
      <c r="H771" s="2"/>
      <c r="I771" s="2"/>
      <c r="J771" s="23"/>
      <c r="K771" s="6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1.25" hidden="false" customHeight="true" outlineLevel="0" collapsed="false">
      <c r="A772" s="2"/>
      <c r="B772" s="2"/>
      <c r="C772" s="31"/>
      <c r="D772" s="2"/>
      <c r="E772" s="2"/>
      <c r="F772" s="2"/>
      <c r="G772" s="2"/>
      <c r="H772" s="2"/>
      <c r="I772" s="2"/>
      <c r="J772" s="23"/>
      <c r="K772" s="6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1.25" hidden="false" customHeight="true" outlineLevel="0" collapsed="false">
      <c r="A773" s="2"/>
      <c r="B773" s="2"/>
      <c r="C773" s="31"/>
      <c r="D773" s="2"/>
      <c r="E773" s="2"/>
      <c r="F773" s="2"/>
      <c r="G773" s="2"/>
      <c r="H773" s="2"/>
      <c r="I773" s="2"/>
      <c r="J773" s="23"/>
      <c r="K773" s="6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1.25" hidden="false" customHeight="true" outlineLevel="0" collapsed="false">
      <c r="A774" s="2"/>
      <c r="B774" s="2"/>
      <c r="C774" s="31"/>
      <c r="D774" s="2"/>
      <c r="E774" s="2"/>
      <c r="F774" s="2"/>
      <c r="G774" s="2"/>
      <c r="H774" s="2"/>
      <c r="I774" s="2"/>
      <c r="J774" s="23"/>
      <c r="K774" s="6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1.25" hidden="false" customHeight="true" outlineLevel="0" collapsed="false">
      <c r="A775" s="2"/>
      <c r="B775" s="2"/>
      <c r="C775" s="31"/>
      <c r="D775" s="2"/>
      <c r="E775" s="2"/>
      <c r="F775" s="2"/>
      <c r="G775" s="2"/>
      <c r="H775" s="2"/>
      <c r="I775" s="2"/>
      <c r="J775" s="23"/>
      <c r="K775" s="6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1.25" hidden="false" customHeight="true" outlineLevel="0" collapsed="false">
      <c r="A776" s="2"/>
      <c r="B776" s="2"/>
      <c r="C776" s="31"/>
      <c r="D776" s="2"/>
      <c r="E776" s="2"/>
      <c r="F776" s="2"/>
      <c r="G776" s="2"/>
      <c r="H776" s="2"/>
      <c r="I776" s="2"/>
      <c r="J776" s="23"/>
      <c r="K776" s="6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1.25" hidden="false" customHeight="true" outlineLevel="0" collapsed="false">
      <c r="A777" s="2"/>
      <c r="B777" s="2"/>
      <c r="C777" s="31"/>
      <c r="D777" s="2"/>
      <c r="E777" s="2"/>
      <c r="F777" s="2"/>
      <c r="G777" s="2"/>
      <c r="H777" s="2"/>
      <c r="I777" s="2"/>
      <c r="J777" s="23"/>
      <c r="K777" s="6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1.25" hidden="false" customHeight="true" outlineLevel="0" collapsed="false">
      <c r="A778" s="2"/>
      <c r="B778" s="2"/>
      <c r="C778" s="31"/>
      <c r="D778" s="2"/>
      <c r="E778" s="2"/>
      <c r="F778" s="2"/>
      <c r="G778" s="2"/>
      <c r="H778" s="2"/>
      <c r="I778" s="2"/>
      <c r="J778" s="23"/>
      <c r="K778" s="6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1.25" hidden="false" customHeight="true" outlineLevel="0" collapsed="false">
      <c r="A779" s="2"/>
      <c r="B779" s="2"/>
      <c r="C779" s="31"/>
      <c r="D779" s="2"/>
      <c r="E779" s="2"/>
      <c r="F779" s="2"/>
      <c r="G779" s="2"/>
      <c r="H779" s="2"/>
      <c r="I779" s="2"/>
      <c r="J779" s="23"/>
      <c r="K779" s="6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1.25" hidden="false" customHeight="true" outlineLevel="0" collapsed="false">
      <c r="A780" s="2"/>
      <c r="B780" s="2"/>
      <c r="C780" s="31"/>
      <c r="D780" s="2"/>
      <c r="E780" s="2"/>
      <c r="F780" s="2"/>
      <c r="G780" s="2"/>
      <c r="H780" s="2"/>
      <c r="I780" s="2"/>
      <c r="J780" s="23"/>
      <c r="K780" s="6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1.25" hidden="false" customHeight="true" outlineLevel="0" collapsed="false">
      <c r="A781" s="2"/>
      <c r="B781" s="2"/>
      <c r="C781" s="31"/>
      <c r="D781" s="2"/>
      <c r="E781" s="2"/>
      <c r="F781" s="2"/>
      <c r="G781" s="2"/>
      <c r="H781" s="2"/>
      <c r="I781" s="2"/>
      <c r="J781" s="23"/>
      <c r="K781" s="6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1.25" hidden="false" customHeight="true" outlineLevel="0" collapsed="false">
      <c r="A782" s="2"/>
      <c r="B782" s="2"/>
      <c r="C782" s="31"/>
      <c r="D782" s="2"/>
      <c r="E782" s="2"/>
      <c r="F782" s="2"/>
      <c r="G782" s="2"/>
      <c r="H782" s="2"/>
      <c r="I782" s="2"/>
      <c r="J782" s="23"/>
      <c r="K782" s="6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1.25" hidden="false" customHeight="true" outlineLevel="0" collapsed="false">
      <c r="A783" s="2"/>
      <c r="B783" s="2"/>
      <c r="C783" s="31"/>
      <c r="D783" s="2"/>
      <c r="E783" s="2"/>
      <c r="F783" s="2"/>
      <c r="G783" s="2"/>
      <c r="H783" s="2"/>
      <c r="I783" s="2"/>
      <c r="J783" s="23"/>
      <c r="K783" s="6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1.25" hidden="false" customHeight="true" outlineLevel="0" collapsed="false">
      <c r="A784" s="2"/>
      <c r="B784" s="2"/>
      <c r="C784" s="31"/>
      <c r="D784" s="2"/>
      <c r="E784" s="2"/>
      <c r="F784" s="2"/>
      <c r="G784" s="2"/>
      <c r="H784" s="2"/>
      <c r="I784" s="2"/>
      <c r="J784" s="23"/>
      <c r="K784" s="6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1.25" hidden="false" customHeight="true" outlineLevel="0" collapsed="false">
      <c r="A785" s="2"/>
      <c r="B785" s="2"/>
      <c r="C785" s="31"/>
      <c r="D785" s="2"/>
      <c r="E785" s="2"/>
      <c r="F785" s="2"/>
      <c r="G785" s="2"/>
      <c r="H785" s="2"/>
      <c r="I785" s="2"/>
      <c r="J785" s="23"/>
      <c r="K785" s="6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1.25" hidden="false" customHeight="true" outlineLevel="0" collapsed="false">
      <c r="A786" s="2"/>
      <c r="B786" s="2"/>
      <c r="C786" s="31"/>
      <c r="D786" s="2"/>
      <c r="E786" s="2"/>
      <c r="F786" s="2"/>
      <c r="G786" s="2"/>
      <c r="H786" s="2"/>
      <c r="I786" s="2"/>
      <c r="J786" s="23"/>
      <c r="K786" s="6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1.25" hidden="false" customHeight="true" outlineLevel="0" collapsed="false">
      <c r="A787" s="2"/>
      <c r="B787" s="2"/>
      <c r="C787" s="31"/>
      <c r="D787" s="2"/>
      <c r="E787" s="2"/>
      <c r="F787" s="2"/>
      <c r="G787" s="2"/>
      <c r="H787" s="2"/>
      <c r="I787" s="2"/>
      <c r="J787" s="23"/>
      <c r="K787" s="6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1.25" hidden="false" customHeight="true" outlineLevel="0" collapsed="false">
      <c r="A788" s="2"/>
      <c r="B788" s="2"/>
      <c r="C788" s="31"/>
      <c r="D788" s="2"/>
      <c r="E788" s="2"/>
      <c r="F788" s="2"/>
      <c r="G788" s="2"/>
      <c r="H788" s="2"/>
      <c r="I788" s="2"/>
      <c r="J788" s="23"/>
      <c r="K788" s="6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1.25" hidden="false" customHeight="true" outlineLevel="0" collapsed="false">
      <c r="A789" s="2"/>
      <c r="B789" s="2"/>
      <c r="C789" s="31"/>
      <c r="D789" s="2"/>
      <c r="E789" s="2"/>
      <c r="F789" s="2"/>
      <c r="G789" s="2"/>
      <c r="H789" s="2"/>
      <c r="I789" s="2"/>
      <c r="J789" s="23"/>
      <c r="K789" s="6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1.25" hidden="false" customHeight="true" outlineLevel="0" collapsed="false">
      <c r="A790" s="2"/>
      <c r="B790" s="2"/>
      <c r="C790" s="31"/>
      <c r="D790" s="2"/>
      <c r="E790" s="2"/>
      <c r="F790" s="2"/>
      <c r="G790" s="2"/>
      <c r="H790" s="2"/>
      <c r="I790" s="2"/>
      <c r="J790" s="23"/>
      <c r="K790" s="6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1.25" hidden="false" customHeight="true" outlineLevel="0" collapsed="false">
      <c r="A791" s="2"/>
      <c r="B791" s="2"/>
      <c r="C791" s="31"/>
      <c r="D791" s="2"/>
      <c r="E791" s="2"/>
      <c r="F791" s="2"/>
      <c r="G791" s="2"/>
      <c r="H791" s="2"/>
      <c r="I791" s="2"/>
      <c r="J791" s="23"/>
      <c r="K791" s="6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1.25" hidden="false" customHeight="true" outlineLevel="0" collapsed="false">
      <c r="A792" s="2"/>
      <c r="B792" s="2"/>
      <c r="C792" s="31"/>
      <c r="D792" s="2"/>
      <c r="E792" s="2"/>
      <c r="F792" s="2"/>
      <c r="G792" s="2"/>
      <c r="H792" s="2"/>
      <c r="I792" s="2"/>
      <c r="J792" s="23"/>
      <c r="K792" s="6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1.25" hidden="false" customHeight="true" outlineLevel="0" collapsed="false">
      <c r="A793" s="2"/>
      <c r="B793" s="2"/>
      <c r="C793" s="31"/>
      <c r="D793" s="2"/>
      <c r="E793" s="2"/>
      <c r="F793" s="2"/>
      <c r="G793" s="2"/>
      <c r="H793" s="2"/>
      <c r="I793" s="2"/>
      <c r="J793" s="23"/>
      <c r="K793" s="6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1.25" hidden="false" customHeight="true" outlineLevel="0" collapsed="false">
      <c r="A794" s="2"/>
      <c r="B794" s="2"/>
      <c r="C794" s="31"/>
      <c r="D794" s="2"/>
      <c r="E794" s="2"/>
      <c r="F794" s="2"/>
      <c r="G794" s="2"/>
      <c r="H794" s="2"/>
      <c r="I794" s="2"/>
      <c r="J794" s="23"/>
      <c r="K794" s="6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1.25" hidden="false" customHeight="true" outlineLevel="0" collapsed="false">
      <c r="A795" s="2"/>
      <c r="B795" s="2"/>
      <c r="C795" s="31"/>
      <c r="D795" s="2"/>
      <c r="E795" s="2"/>
      <c r="F795" s="2"/>
      <c r="G795" s="2"/>
      <c r="H795" s="2"/>
      <c r="I795" s="2"/>
      <c r="J795" s="23"/>
      <c r="K795" s="6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1.25" hidden="false" customHeight="true" outlineLevel="0" collapsed="false">
      <c r="A796" s="2"/>
      <c r="B796" s="2"/>
      <c r="C796" s="31"/>
      <c r="D796" s="2"/>
      <c r="E796" s="2"/>
      <c r="F796" s="2"/>
      <c r="G796" s="2"/>
      <c r="H796" s="2"/>
      <c r="I796" s="2"/>
      <c r="J796" s="23"/>
      <c r="K796" s="6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1.25" hidden="false" customHeight="true" outlineLevel="0" collapsed="false">
      <c r="A797" s="2"/>
      <c r="B797" s="2"/>
      <c r="C797" s="31"/>
      <c r="D797" s="2"/>
      <c r="E797" s="2"/>
      <c r="F797" s="2"/>
      <c r="G797" s="2"/>
      <c r="H797" s="2"/>
      <c r="I797" s="2"/>
      <c r="J797" s="23"/>
      <c r="K797" s="6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1.25" hidden="false" customHeight="true" outlineLevel="0" collapsed="false">
      <c r="A798" s="2"/>
      <c r="B798" s="2"/>
      <c r="C798" s="31"/>
      <c r="D798" s="2"/>
      <c r="E798" s="2"/>
      <c r="F798" s="2"/>
      <c r="G798" s="2"/>
      <c r="H798" s="2"/>
      <c r="I798" s="2"/>
      <c r="J798" s="23"/>
      <c r="K798" s="6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1.25" hidden="false" customHeight="true" outlineLevel="0" collapsed="false">
      <c r="A799" s="2"/>
      <c r="B799" s="2"/>
      <c r="C799" s="31"/>
      <c r="D799" s="2"/>
      <c r="E799" s="2"/>
      <c r="F799" s="2"/>
      <c r="G799" s="2"/>
      <c r="H799" s="2"/>
      <c r="I799" s="2"/>
      <c r="J799" s="23"/>
      <c r="K799" s="6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1.25" hidden="false" customHeight="true" outlineLevel="0" collapsed="false">
      <c r="A800" s="2"/>
      <c r="B800" s="2"/>
      <c r="C800" s="31"/>
      <c r="D800" s="2"/>
      <c r="E800" s="2"/>
      <c r="F800" s="2"/>
      <c r="G800" s="2"/>
      <c r="H800" s="2"/>
      <c r="I800" s="2"/>
      <c r="J800" s="23"/>
      <c r="K800" s="6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1.25" hidden="false" customHeight="true" outlineLevel="0" collapsed="false">
      <c r="A801" s="2"/>
      <c r="B801" s="2"/>
      <c r="C801" s="31"/>
      <c r="D801" s="2"/>
      <c r="E801" s="2"/>
      <c r="F801" s="2"/>
      <c r="G801" s="2"/>
      <c r="H801" s="2"/>
      <c r="I801" s="2"/>
      <c r="J801" s="23"/>
      <c r="K801" s="6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1.25" hidden="false" customHeight="true" outlineLevel="0" collapsed="false">
      <c r="A802" s="2"/>
      <c r="B802" s="2"/>
      <c r="C802" s="31"/>
      <c r="D802" s="2"/>
      <c r="E802" s="2"/>
      <c r="F802" s="2"/>
      <c r="G802" s="2"/>
      <c r="H802" s="2"/>
      <c r="I802" s="2"/>
      <c r="J802" s="23"/>
      <c r="K802" s="6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1.25" hidden="false" customHeight="true" outlineLevel="0" collapsed="false">
      <c r="A803" s="2"/>
      <c r="B803" s="2"/>
      <c r="C803" s="31"/>
      <c r="D803" s="2"/>
      <c r="E803" s="2"/>
      <c r="F803" s="2"/>
      <c r="G803" s="2"/>
      <c r="H803" s="2"/>
      <c r="I803" s="2"/>
      <c r="J803" s="23"/>
      <c r="K803" s="6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1.25" hidden="false" customHeight="true" outlineLevel="0" collapsed="false">
      <c r="A804" s="2"/>
      <c r="B804" s="2"/>
      <c r="C804" s="31"/>
      <c r="D804" s="2"/>
      <c r="E804" s="2"/>
      <c r="F804" s="2"/>
      <c r="G804" s="2"/>
      <c r="H804" s="2"/>
      <c r="I804" s="2"/>
      <c r="J804" s="23"/>
      <c r="K804" s="6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1.25" hidden="false" customHeight="true" outlineLevel="0" collapsed="false">
      <c r="A805" s="2"/>
      <c r="B805" s="2"/>
      <c r="C805" s="31"/>
      <c r="D805" s="2"/>
      <c r="E805" s="2"/>
      <c r="F805" s="2"/>
      <c r="G805" s="2"/>
      <c r="H805" s="2"/>
      <c r="I805" s="2"/>
      <c r="J805" s="23"/>
      <c r="K805" s="6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1.25" hidden="false" customHeight="true" outlineLevel="0" collapsed="false">
      <c r="A806" s="2"/>
      <c r="B806" s="2"/>
      <c r="C806" s="31"/>
      <c r="D806" s="2"/>
      <c r="E806" s="2"/>
      <c r="F806" s="2"/>
      <c r="G806" s="2"/>
      <c r="H806" s="2"/>
      <c r="I806" s="2"/>
      <c r="J806" s="23"/>
      <c r="K806" s="6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1.25" hidden="false" customHeight="true" outlineLevel="0" collapsed="false">
      <c r="A807" s="2"/>
      <c r="B807" s="2"/>
      <c r="C807" s="31"/>
      <c r="D807" s="2"/>
      <c r="E807" s="2"/>
      <c r="F807" s="2"/>
      <c r="G807" s="2"/>
      <c r="H807" s="2"/>
      <c r="I807" s="2"/>
      <c r="J807" s="23"/>
      <c r="K807" s="6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1.25" hidden="false" customHeight="true" outlineLevel="0" collapsed="false">
      <c r="A808" s="2"/>
      <c r="B808" s="2"/>
      <c r="C808" s="31"/>
      <c r="D808" s="2"/>
      <c r="E808" s="2"/>
      <c r="F808" s="2"/>
      <c r="G808" s="2"/>
      <c r="H808" s="2"/>
      <c r="I808" s="2"/>
      <c r="J808" s="23"/>
      <c r="K808" s="6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1.25" hidden="false" customHeight="true" outlineLevel="0" collapsed="false">
      <c r="A809" s="2"/>
      <c r="B809" s="2"/>
      <c r="C809" s="31"/>
      <c r="D809" s="2"/>
      <c r="E809" s="2"/>
      <c r="F809" s="2"/>
      <c r="G809" s="2"/>
      <c r="H809" s="2"/>
      <c r="I809" s="2"/>
      <c r="J809" s="23"/>
      <c r="K809" s="6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1.25" hidden="false" customHeight="true" outlineLevel="0" collapsed="false">
      <c r="A810" s="2"/>
      <c r="B810" s="2"/>
      <c r="C810" s="31"/>
      <c r="D810" s="2"/>
      <c r="E810" s="2"/>
      <c r="F810" s="2"/>
      <c r="G810" s="2"/>
      <c r="H810" s="2"/>
      <c r="I810" s="2"/>
      <c r="J810" s="23"/>
      <c r="K810" s="6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1.25" hidden="false" customHeight="true" outlineLevel="0" collapsed="false">
      <c r="A811" s="2"/>
      <c r="B811" s="2"/>
      <c r="C811" s="31"/>
      <c r="D811" s="2"/>
      <c r="E811" s="2"/>
      <c r="F811" s="2"/>
      <c r="G811" s="2"/>
      <c r="H811" s="2"/>
      <c r="I811" s="2"/>
      <c r="J811" s="23"/>
      <c r="K811" s="6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1.25" hidden="false" customHeight="true" outlineLevel="0" collapsed="false">
      <c r="A812" s="2"/>
      <c r="B812" s="2"/>
      <c r="C812" s="31"/>
      <c r="D812" s="2"/>
      <c r="E812" s="2"/>
      <c r="F812" s="2"/>
      <c r="G812" s="2"/>
      <c r="H812" s="2"/>
      <c r="I812" s="2"/>
      <c r="J812" s="23"/>
      <c r="K812" s="6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1.25" hidden="false" customHeight="true" outlineLevel="0" collapsed="false">
      <c r="A813" s="2"/>
      <c r="B813" s="2"/>
      <c r="C813" s="31"/>
      <c r="D813" s="2"/>
      <c r="E813" s="2"/>
      <c r="F813" s="2"/>
      <c r="G813" s="2"/>
      <c r="H813" s="2"/>
      <c r="I813" s="2"/>
      <c r="J813" s="23"/>
      <c r="K813" s="6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1.25" hidden="false" customHeight="true" outlineLevel="0" collapsed="false">
      <c r="A814" s="2"/>
      <c r="B814" s="2"/>
      <c r="C814" s="31"/>
      <c r="D814" s="2"/>
      <c r="E814" s="2"/>
      <c r="F814" s="2"/>
      <c r="G814" s="2"/>
      <c r="H814" s="2"/>
      <c r="I814" s="2"/>
      <c r="J814" s="23"/>
      <c r="K814" s="6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1.25" hidden="false" customHeight="true" outlineLevel="0" collapsed="false">
      <c r="A815" s="2"/>
      <c r="B815" s="2"/>
      <c r="C815" s="31"/>
      <c r="D815" s="2"/>
      <c r="E815" s="2"/>
      <c r="F815" s="2"/>
      <c r="G815" s="2"/>
      <c r="H815" s="2"/>
      <c r="I815" s="2"/>
      <c r="J815" s="23"/>
      <c r="K815" s="6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1.25" hidden="false" customHeight="true" outlineLevel="0" collapsed="false">
      <c r="A816" s="2"/>
      <c r="B816" s="2"/>
      <c r="C816" s="31"/>
      <c r="D816" s="2"/>
      <c r="E816" s="2"/>
      <c r="F816" s="2"/>
      <c r="G816" s="2"/>
      <c r="H816" s="2"/>
      <c r="I816" s="2"/>
      <c r="J816" s="23"/>
      <c r="K816" s="6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1.25" hidden="false" customHeight="true" outlineLevel="0" collapsed="false">
      <c r="A817" s="2"/>
      <c r="B817" s="2"/>
      <c r="C817" s="31"/>
      <c r="D817" s="2"/>
      <c r="E817" s="2"/>
      <c r="F817" s="2"/>
      <c r="G817" s="2"/>
      <c r="H817" s="2"/>
      <c r="I817" s="2"/>
      <c r="J817" s="23"/>
      <c r="K817" s="6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1.25" hidden="false" customHeight="true" outlineLevel="0" collapsed="false">
      <c r="A818" s="2"/>
      <c r="B818" s="2"/>
      <c r="C818" s="31"/>
      <c r="D818" s="2"/>
      <c r="E818" s="2"/>
      <c r="F818" s="2"/>
      <c r="G818" s="2"/>
      <c r="H818" s="2"/>
      <c r="I818" s="2"/>
      <c r="J818" s="23"/>
      <c r="K818" s="6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1.25" hidden="false" customHeight="true" outlineLevel="0" collapsed="false">
      <c r="A819" s="2"/>
      <c r="B819" s="2"/>
      <c r="C819" s="31"/>
      <c r="D819" s="2"/>
      <c r="E819" s="2"/>
      <c r="F819" s="2"/>
      <c r="G819" s="2"/>
      <c r="H819" s="2"/>
      <c r="I819" s="2"/>
      <c r="J819" s="23"/>
      <c r="K819" s="6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1.25" hidden="false" customHeight="true" outlineLevel="0" collapsed="false">
      <c r="A820" s="2"/>
      <c r="B820" s="2"/>
      <c r="C820" s="31"/>
      <c r="D820" s="2"/>
      <c r="E820" s="2"/>
      <c r="F820" s="2"/>
      <c r="G820" s="2"/>
      <c r="H820" s="2"/>
      <c r="I820" s="2"/>
      <c r="J820" s="23"/>
      <c r="K820" s="6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1.25" hidden="false" customHeight="true" outlineLevel="0" collapsed="false">
      <c r="A821" s="2"/>
      <c r="B821" s="2"/>
      <c r="C821" s="31"/>
      <c r="D821" s="2"/>
      <c r="E821" s="2"/>
      <c r="F821" s="2"/>
      <c r="G821" s="2"/>
      <c r="H821" s="2"/>
      <c r="I821" s="2"/>
      <c r="J821" s="23"/>
      <c r="K821" s="6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1.25" hidden="false" customHeight="true" outlineLevel="0" collapsed="false">
      <c r="A822" s="2"/>
      <c r="B822" s="2"/>
      <c r="C822" s="31"/>
      <c r="D822" s="2"/>
      <c r="E822" s="2"/>
      <c r="F822" s="2"/>
      <c r="G822" s="2"/>
      <c r="H822" s="2"/>
      <c r="I822" s="2"/>
      <c r="J822" s="23"/>
      <c r="K822" s="6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1.25" hidden="false" customHeight="true" outlineLevel="0" collapsed="false">
      <c r="A823" s="2"/>
      <c r="B823" s="2"/>
      <c r="C823" s="31"/>
      <c r="D823" s="2"/>
      <c r="E823" s="2"/>
      <c r="F823" s="2"/>
      <c r="G823" s="2"/>
      <c r="H823" s="2"/>
      <c r="I823" s="2"/>
      <c r="J823" s="23"/>
      <c r="K823" s="6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1.25" hidden="false" customHeight="true" outlineLevel="0" collapsed="false">
      <c r="A824" s="2"/>
      <c r="B824" s="2"/>
      <c r="C824" s="31"/>
      <c r="D824" s="2"/>
      <c r="E824" s="2"/>
      <c r="F824" s="2"/>
      <c r="G824" s="2"/>
      <c r="H824" s="2"/>
      <c r="I824" s="2"/>
      <c r="J824" s="23"/>
      <c r="K824" s="6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1.25" hidden="false" customHeight="true" outlineLevel="0" collapsed="false">
      <c r="A825" s="2"/>
      <c r="B825" s="2"/>
      <c r="C825" s="31"/>
      <c r="D825" s="2"/>
      <c r="E825" s="2"/>
      <c r="F825" s="2"/>
      <c r="G825" s="2"/>
      <c r="H825" s="2"/>
      <c r="I825" s="2"/>
      <c r="J825" s="23"/>
      <c r="K825" s="6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1.25" hidden="false" customHeight="true" outlineLevel="0" collapsed="false">
      <c r="A826" s="2"/>
      <c r="B826" s="2"/>
      <c r="C826" s="31"/>
      <c r="D826" s="2"/>
      <c r="E826" s="2"/>
      <c r="F826" s="2"/>
      <c r="G826" s="2"/>
      <c r="H826" s="2"/>
      <c r="I826" s="2"/>
      <c r="J826" s="23"/>
      <c r="K826" s="6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1.25" hidden="false" customHeight="true" outlineLevel="0" collapsed="false">
      <c r="A827" s="2"/>
      <c r="B827" s="2"/>
      <c r="C827" s="31"/>
      <c r="D827" s="2"/>
      <c r="E827" s="2"/>
      <c r="F827" s="2"/>
      <c r="G827" s="2"/>
      <c r="H827" s="2"/>
      <c r="I827" s="2"/>
      <c r="J827" s="23"/>
      <c r="K827" s="6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1.25" hidden="false" customHeight="true" outlineLevel="0" collapsed="false">
      <c r="A828" s="2"/>
      <c r="B828" s="2"/>
      <c r="C828" s="31"/>
      <c r="D828" s="2"/>
      <c r="E828" s="2"/>
      <c r="F828" s="2"/>
      <c r="G828" s="2"/>
      <c r="H828" s="2"/>
      <c r="I828" s="2"/>
      <c r="J828" s="23"/>
      <c r="K828" s="6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1.25" hidden="false" customHeight="true" outlineLevel="0" collapsed="false">
      <c r="A829" s="2"/>
      <c r="B829" s="2"/>
      <c r="C829" s="31"/>
      <c r="D829" s="2"/>
      <c r="E829" s="2"/>
      <c r="F829" s="2"/>
      <c r="G829" s="2"/>
      <c r="H829" s="2"/>
      <c r="I829" s="2"/>
      <c r="J829" s="23"/>
      <c r="K829" s="6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1.25" hidden="false" customHeight="true" outlineLevel="0" collapsed="false">
      <c r="A830" s="2"/>
      <c r="B830" s="2"/>
      <c r="C830" s="31"/>
      <c r="D830" s="2"/>
      <c r="E830" s="2"/>
      <c r="F830" s="2"/>
      <c r="G830" s="2"/>
      <c r="H830" s="2"/>
      <c r="I830" s="2"/>
      <c r="J830" s="23"/>
      <c r="K830" s="6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1.25" hidden="false" customHeight="true" outlineLevel="0" collapsed="false">
      <c r="A831" s="2"/>
      <c r="B831" s="2"/>
      <c r="C831" s="31"/>
      <c r="D831" s="2"/>
      <c r="E831" s="2"/>
      <c r="F831" s="2"/>
      <c r="G831" s="2"/>
      <c r="H831" s="2"/>
      <c r="I831" s="2"/>
      <c r="J831" s="23"/>
      <c r="K831" s="6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1.25" hidden="false" customHeight="true" outlineLevel="0" collapsed="false">
      <c r="A832" s="2"/>
      <c r="B832" s="2"/>
      <c r="C832" s="31"/>
      <c r="D832" s="2"/>
      <c r="E832" s="2"/>
      <c r="F832" s="2"/>
      <c r="G832" s="2"/>
      <c r="H832" s="2"/>
      <c r="I832" s="2"/>
      <c r="J832" s="23"/>
      <c r="K832" s="6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1.25" hidden="false" customHeight="true" outlineLevel="0" collapsed="false">
      <c r="A833" s="2"/>
      <c r="B833" s="2"/>
      <c r="C833" s="31"/>
      <c r="D833" s="2"/>
      <c r="E833" s="2"/>
      <c r="F833" s="2"/>
      <c r="G833" s="2"/>
      <c r="H833" s="2"/>
      <c r="I833" s="2"/>
      <c r="J833" s="23"/>
      <c r="K833" s="6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1.25" hidden="false" customHeight="true" outlineLevel="0" collapsed="false">
      <c r="A834" s="2"/>
      <c r="B834" s="2"/>
      <c r="C834" s="31"/>
      <c r="D834" s="2"/>
      <c r="E834" s="2"/>
      <c r="F834" s="2"/>
      <c r="G834" s="2"/>
      <c r="H834" s="2"/>
      <c r="I834" s="2"/>
      <c r="J834" s="23"/>
      <c r="K834" s="6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1.25" hidden="false" customHeight="true" outlineLevel="0" collapsed="false">
      <c r="A835" s="2"/>
      <c r="B835" s="2"/>
      <c r="C835" s="31"/>
      <c r="D835" s="2"/>
      <c r="E835" s="2"/>
      <c r="F835" s="2"/>
      <c r="G835" s="2"/>
      <c r="H835" s="2"/>
      <c r="I835" s="2"/>
      <c r="J835" s="23"/>
      <c r="K835" s="6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1.25" hidden="false" customHeight="true" outlineLevel="0" collapsed="false">
      <c r="A836" s="2"/>
      <c r="B836" s="2"/>
      <c r="C836" s="31"/>
      <c r="D836" s="2"/>
      <c r="E836" s="2"/>
      <c r="F836" s="2"/>
      <c r="G836" s="2"/>
      <c r="H836" s="2"/>
      <c r="I836" s="2"/>
      <c r="J836" s="23"/>
      <c r="K836" s="6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1.25" hidden="false" customHeight="true" outlineLevel="0" collapsed="false">
      <c r="A837" s="2"/>
      <c r="B837" s="2"/>
      <c r="C837" s="31"/>
      <c r="D837" s="2"/>
      <c r="E837" s="2"/>
      <c r="F837" s="2"/>
      <c r="G837" s="2"/>
      <c r="H837" s="2"/>
      <c r="I837" s="2"/>
      <c r="J837" s="23"/>
      <c r="K837" s="6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1.25" hidden="false" customHeight="true" outlineLevel="0" collapsed="false">
      <c r="A838" s="2"/>
      <c r="B838" s="2"/>
      <c r="C838" s="31"/>
      <c r="D838" s="2"/>
      <c r="E838" s="2"/>
      <c r="F838" s="2"/>
      <c r="G838" s="2"/>
      <c r="H838" s="2"/>
      <c r="I838" s="2"/>
      <c r="J838" s="23"/>
      <c r="K838" s="6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1.25" hidden="false" customHeight="true" outlineLevel="0" collapsed="false">
      <c r="A839" s="2"/>
      <c r="B839" s="2"/>
      <c r="C839" s="31"/>
      <c r="D839" s="2"/>
      <c r="E839" s="2"/>
      <c r="F839" s="2"/>
      <c r="G839" s="2"/>
      <c r="H839" s="2"/>
      <c r="I839" s="2"/>
      <c r="J839" s="23"/>
      <c r="K839" s="6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1.25" hidden="false" customHeight="true" outlineLevel="0" collapsed="false">
      <c r="A840" s="2"/>
      <c r="B840" s="2"/>
      <c r="C840" s="31"/>
      <c r="D840" s="2"/>
      <c r="E840" s="2"/>
      <c r="F840" s="2"/>
      <c r="G840" s="2"/>
      <c r="H840" s="2"/>
      <c r="I840" s="2"/>
      <c r="J840" s="23"/>
      <c r="K840" s="6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1.25" hidden="false" customHeight="true" outlineLevel="0" collapsed="false">
      <c r="A841" s="2"/>
      <c r="B841" s="2"/>
      <c r="C841" s="31"/>
      <c r="D841" s="2"/>
      <c r="E841" s="2"/>
      <c r="F841" s="2"/>
      <c r="G841" s="2"/>
      <c r="H841" s="2"/>
      <c r="I841" s="2"/>
      <c r="J841" s="23"/>
      <c r="K841" s="6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1.25" hidden="false" customHeight="true" outlineLevel="0" collapsed="false">
      <c r="A842" s="2"/>
      <c r="B842" s="2"/>
      <c r="C842" s="31"/>
      <c r="D842" s="2"/>
      <c r="E842" s="2"/>
      <c r="F842" s="2"/>
      <c r="G842" s="2"/>
      <c r="H842" s="2"/>
      <c r="I842" s="2"/>
      <c r="J842" s="23"/>
      <c r="K842" s="6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1.25" hidden="false" customHeight="true" outlineLevel="0" collapsed="false">
      <c r="A843" s="2"/>
      <c r="B843" s="2"/>
      <c r="C843" s="31"/>
      <c r="D843" s="2"/>
      <c r="E843" s="2"/>
      <c r="F843" s="2"/>
      <c r="G843" s="2"/>
      <c r="H843" s="2"/>
      <c r="I843" s="2"/>
      <c r="J843" s="23"/>
      <c r="K843" s="6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1.25" hidden="false" customHeight="true" outlineLevel="0" collapsed="false">
      <c r="A844" s="2"/>
      <c r="B844" s="2"/>
      <c r="C844" s="31"/>
      <c r="D844" s="2"/>
      <c r="E844" s="2"/>
      <c r="F844" s="2"/>
      <c r="G844" s="2"/>
      <c r="H844" s="2"/>
      <c r="I844" s="2"/>
      <c r="J844" s="23"/>
      <c r="K844" s="6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1.25" hidden="false" customHeight="true" outlineLevel="0" collapsed="false">
      <c r="A845" s="2"/>
      <c r="B845" s="2"/>
      <c r="C845" s="31"/>
      <c r="D845" s="2"/>
      <c r="E845" s="2"/>
      <c r="F845" s="2"/>
      <c r="G845" s="2"/>
      <c r="H845" s="2"/>
      <c r="I845" s="2"/>
      <c r="J845" s="23"/>
      <c r="K845" s="6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1.25" hidden="false" customHeight="true" outlineLevel="0" collapsed="false">
      <c r="A846" s="2"/>
      <c r="B846" s="2"/>
      <c r="C846" s="31"/>
      <c r="D846" s="2"/>
      <c r="E846" s="2"/>
      <c r="F846" s="2"/>
      <c r="G846" s="2"/>
      <c r="H846" s="2"/>
      <c r="I846" s="2"/>
      <c r="J846" s="23"/>
      <c r="K846" s="6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1.25" hidden="false" customHeight="true" outlineLevel="0" collapsed="false">
      <c r="A847" s="2"/>
      <c r="B847" s="2"/>
      <c r="C847" s="31"/>
      <c r="D847" s="2"/>
      <c r="E847" s="2"/>
      <c r="F847" s="2"/>
      <c r="G847" s="2"/>
      <c r="H847" s="2"/>
      <c r="I847" s="2"/>
      <c r="J847" s="23"/>
      <c r="K847" s="6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1.25" hidden="false" customHeight="true" outlineLevel="0" collapsed="false">
      <c r="A848" s="2"/>
      <c r="B848" s="2"/>
      <c r="C848" s="31"/>
      <c r="D848" s="2"/>
      <c r="E848" s="2"/>
      <c r="F848" s="2"/>
      <c r="G848" s="2"/>
      <c r="H848" s="2"/>
      <c r="I848" s="2"/>
      <c r="J848" s="23"/>
      <c r="K848" s="6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1.25" hidden="false" customHeight="true" outlineLevel="0" collapsed="false">
      <c r="A849" s="2"/>
      <c r="B849" s="2"/>
      <c r="C849" s="31"/>
      <c r="D849" s="2"/>
      <c r="E849" s="2"/>
      <c r="F849" s="2"/>
      <c r="G849" s="2"/>
      <c r="H849" s="2"/>
      <c r="I849" s="2"/>
      <c r="J849" s="23"/>
      <c r="K849" s="6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1.25" hidden="false" customHeight="true" outlineLevel="0" collapsed="false">
      <c r="A850" s="2"/>
      <c r="B850" s="2"/>
      <c r="C850" s="31"/>
      <c r="D850" s="2"/>
      <c r="E850" s="2"/>
      <c r="F850" s="2"/>
      <c r="G850" s="2"/>
      <c r="H850" s="2"/>
      <c r="I850" s="2"/>
      <c r="J850" s="23"/>
      <c r="K850" s="6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1.25" hidden="false" customHeight="true" outlineLevel="0" collapsed="false">
      <c r="A851" s="2"/>
      <c r="B851" s="2"/>
      <c r="C851" s="31"/>
      <c r="D851" s="2"/>
      <c r="E851" s="2"/>
      <c r="F851" s="2"/>
      <c r="G851" s="2"/>
      <c r="H851" s="2"/>
      <c r="I851" s="2"/>
      <c r="J851" s="23"/>
      <c r="K851" s="6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1.25" hidden="false" customHeight="true" outlineLevel="0" collapsed="false">
      <c r="A852" s="2"/>
      <c r="B852" s="2"/>
      <c r="C852" s="31"/>
      <c r="D852" s="2"/>
      <c r="E852" s="2"/>
      <c r="F852" s="2"/>
      <c r="G852" s="2"/>
      <c r="H852" s="2"/>
      <c r="I852" s="2"/>
      <c r="J852" s="23"/>
      <c r="K852" s="6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1.25" hidden="false" customHeight="true" outlineLevel="0" collapsed="false">
      <c r="A853" s="2"/>
      <c r="B853" s="2"/>
      <c r="C853" s="31"/>
      <c r="D853" s="2"/>
      <c r="E853" s="2"/>
      <c r="F853" s="2"/>
      <c r="G853" s="2"/>
      <c r="H853" s="2"/>
      <c r="I853" s="2"/>
      <c r="J853" s="23"/>
      <c r="K853" s="6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1.25" hidden="false" customHeight="true" outlineLevel="0" collapsed="false">
      <c r="A854" s="2"/>
      <c r="B854" s="2"/>
      <c r="C854" s="31"/>
      <c r="D854" s="2"/>
      <c r="E854" s="2"/>
      <c r="F854" s="2"/>
      <c r="G854" s="2"/>
      <c r="H854" s="2"/>
      <c r="I854" s="2"/>
      <c r="J854" s="23"/>
      <c r="K854" s="6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1.25" hidden="false" customHeight="true" outlineLevel="0" collapsed="false">
      <c r="A855" s="2"/>
      <c r="B855" s="2"/>
      <c r="C855" s="31"/>
      <c r="D855" s="2"/>
      <c r="E855" s="2"/>
      <c r="F855" s="2"/>
      <c r="G855" s="2"/>
      <c r="H855" s="2"/>
      <c r="I855" s="2"/>
      <c r="J855" s="23"/>
      <c r="K855" s="6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1.25" hidden="false" customHeight="true" outlineLevel="0" collapsed="false">
      <c r="A856" s="2"/>
      <c r="B856" s="2"/>
      <c r="C856" s="31"/>
      <c r="D856" s="2"/>
      <c r="E856" s="2"/>
      <c r="F856" s="2"/>
      <c r="G856" s="2"/>
      <c r="H856" s="2"/>
      <c r="I856" s="2"/>
      <c r="J856" s="23"/>
      <c r="K856" s="6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1.25" hidden="false" customHeight="true" outlineLevel="0" collapsed="false">
      <c r="A857" s="2"/>
      <c r="B857" s="2"/>
      <c r="C857" s="31"/>
      <c r="D857" s="2"/>
      <c r="E857" s="2"/>
      <c r="F857" s="2"/>
      <c r="G857" s="2"/>
      <c r="H857" s="2"/>
      <c r="I857" s="2"/>
      <c r="J857" s="23"/>
      <c r="K857" s="6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1.25" hidden="false" customHeight="true" outlineLevel="0" collapsed="false">
      <c r="A858" s="2"/>
      <c r="B858" s="2"/>
      <c r="C858" s="31"/>
      <c r="D858" s="2"/>
      <c r="E858" s="2"/>
      <c r="F858" s="2"/>
      <c r="G858" s="2"/>
      <c r="H858" s="2"/>
      <c r="I858" s="2"/>
      <c r="J858" s="23"/>
      <c r="K858" s="6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1.25" hidden="false" customHeight="true" outlineLevel="0" collapsed="false">
      <c r="A859" s="2"/>
      <c r="B859" s="2"/>
      <c r="C859" s="31"/>
      <c r="D859" s="2"/>
      <c r="E859" s="2"/>
      <c r="F859" s="2"/>
      <c r="G859" s="2"/>
      <c r="H859" s="2"/>
      <c r="I859" s="2"/>
      <c r="J859" s="23"/>
      <c r="K859" s="6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1.25" hidden="false" customHeight="true" outlineLevel="0" collapsed="false">
      <c r="A860" s="2"/>
      <c r="B860" s="2"/>
      <c r="C860" s="31"/>
      <c r="D860" s="2"/>
      <c r="E860" s="2"/>
      <c r="F860" s="2"/>
      <c r="G860" s="2"/>
      <c r="H860" s="2"/>
      <c r="I860" s="2"/>
      <c r="J860" s="23"/>
      <c r="K860" s="6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1.25" hidden="false" customHeight="true" outlineLevel="0" collapsed="false">
      <c r="A861" s="2"/>
      <c r="B861" s="2"/>
      <c r="C861" s="31"/>
      <c r="D861" s="2"/>
      <c r="E861" s="2"/>
      <c r="F861" s="2"/>
      <c r="G861" s="2"/>
      <c r="H861" s="2"/>
      <c r="I861" s="2"/>
      <c r="J861" s="23"/>
      <c r="K861" s="6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1.25" hidden="false" customHeight="true" outlineLevel="0" collapsed="false">
      <c r="A862" s="2"/>
      <c r="B862" s="2"/>
      <c r="C862" s="31"/>
      <c r="D862" s="2"/>
      <c r="E862" s="2"/>
      <c r="F862" s="2"/>
      <c r="G862" s="2"/>
      <c r="H862" s="2"/>
      <c r="I862" s="2"/>
      <c r="J862" s="23"/>
      <c r="K862" s="6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1.25" hidden="false" customHeight="true" outlineLevel="0" collapsed="false">
      <c r="A863" s="2"/>
      <c r="B863" s="2"/>
      <c r="C863" s="31"/>
      <c r="D863" s="2"/>
      <c r="E863" s="2"/>
      <c r="F863" s="2"/>
      <c r="G863" s="2"/>
      <c r="H863" s="2"/>
      <c r="I863" s="2"/>
      <c r="J863" s="23"/>
      <c r="K863" s="6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1.25" hidden="false" customHeight="true" outlineLevel="0" collapsed="false">
      <c r="A864" s="2"/>
      <c r="B864" s="2"/>
      <c r="C864" s="31"/>
      <c r="D864" s="2"/>
      <c r="E864" s="2"/>
      <c r="F864" s="2"/>
      <c r="G864" s="2"/>
      <c r="H864" s="2"/>
      <c r="I864" s="2"/>
      <c r="J864" s="23"/>
      <c r="K864" s="6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1.25" hidden="false" customHeight="true" outlineLevel="0" collapsed="false">
      <c r="A865" s="2"/>
      <c r="B865" s="2"/>
      <c r="C865" s="31"/>
      <c r="D865" s="2"/>
      <c r="E865" s="2"/>
      <c r="F865" s="2"/>
      <c r="G865" s="2"/>
      <c r="H865" s="2"/>
      <c r="I865" s="2"/>
      <c r="J865" s="23"/>
      <c r="K865" s="6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1.25" hidden="false" customHeight="true" outlineLevel="0" collapsed="false">
      <c r="A866" s="2"/>
      <c r="B866" s="2"/>
      <c r="C866" s="31"/>
      <c r="D866" s="2"/>
      <c r="E866" s="2"/>
      <c r="F866" s="2"/>
      <c r="G866" s="2"/>
      <c r="H866" s="2"/>
      <c r="I866" s="2"/>
      <c r="J866" s="23"/>
      <c r="K866" s="6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1.25" hidden="false" customHeight="true" outlineLevel="0" collapsed="false">
      <c r="A867" s="2"/>
      <c r="B867" s="2"/>
      <c r="C867" s="31"/>
      <c r="D867" s="2"/>
      <c r="E867" s="2"/>
      <c r="F867" s="2"/>
      <c r="G867" s="2"/>
      <c r="H867" s="2"/>
      <c r="I867" s="2"/>
      <c r="J867" s="23"/>
      <c r="K867" s="6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1.25" hidden="false" customHeight="true" outlineLevel="0" collapsed="false">
      <c r="A868" s="2"/>
      <c r="B868" s="2"/>
      <c r="C868" s="31"/>
      <c r="D868" s="2"/>
      <c r="E868" s="2"/>
      <c r="F868" s="2"/>
      <c r="G868" s="2"/>
      <c r="H868" s="2"/>
      <c r="I868" s="2"/>
      <c r="J868" s="23"/>
      <c r="K868" s="6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1.25" hidden="false" customHeight="true" outlineLevel="0" collapsed="false">
      <c r="A869" s="2"/>
      <c r="B869" s="2"/>
      <c r="C869" s="31"/>
      <c r="D869" s="2"/>
      <c r="E869" s="2"/>
      <c r="F869" s="2"/>
      <c r="G869" s="2"/>
      <c r="H869" s="2"/>
      <c r="I869" s="2"/>
      <c r="J869" s="23"/>
      <c r="K869" s="6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1.25" hidden="false" customHeight="true" outlineLevel="0" collapsed="false">
      <c r="A870" s="2"/>
      <c r="B870" s="2"/>
      <c r="C870" s="31"/>
      <c r="D870" s="2"/>
      <c r="E870" s="2"/>
      <c r="F870" s="2"/>
      <c r="G870" s="2"/>
      <c r="H870" s="2"/>
      <c r="I870" s="2"/>
      <c r="J870" s="23"/>
      <c r="K870" s="6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1.25" hidden="false" customHeight="true" outlineLevel="0" collapsed="false">
      <c r="A871" s="2"/>
      <c r="B871" s="2"/>
      <c r="C871" s="31"/>
      <c r="D871" s="2"/>
      <c r="E871" s="2"/>
      <c r="F871" s="2"/>
      <c r="G871" s="2"/>
      <c r="H871" s="2"/>
      <c r="I871" s="2"/>
      <c r="J871" s="23"/>
      <c r="K871" s="6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1.25" hidden="false" customHeight="true" outlineLevel="0" collapsed="false">
      <c r="A872" s="2"/>
      <c r="B872" s="2"/>
      <c r="C872" s="31"/>
      <c r="D872" s="2"/>
      <c r="E872" s="2"/>
      <c r="F872" s="2"/>
      <c r="G872" s="2"/>
      <c r="H872" s="2"/>
      <c r="I872" s="2"/>
      <c r="J872" s="23"/>
      <c r="K872" s="6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1.25" hidden="false" customHeight="true" outlineLevel="0" collapsed="false">
      <c r="A873" s="2"/>
      <c r="B873" s="2"/>
      <c r="C873" s="31"/>
      <c r="D873" s="2"/>
      <c r="E873" s="2"/>
      <c r="F873" s="2"/>
      <c r="G873" s="2"/>
      <c r="H873" s="2"/>
      <c r="I873" s="2"/>
      <c r="J873" s="23"/>
      <c r="K873" s="6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1.25" hidden="false" customHeight="true" outlineLevel="0" collapsed="false">
      <c r="A874" s="2"/>
      <c r="B874" s="2"/>
      <c r="C874" s="31"/>
      <c r="D874" s="2"/>
      <c r="E874" s="2"/>
      <c r="F874" s="2"/>
      <c r="G874" s="2"/>
      <c r="H874" s="2"/>
      <c r="I874" s="2"/>
      <c r="J874" s="23"/>
      <c r="K874" s="6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1.25" hidden="false" customHeight="true" outlineLevel="0" collapsed="false">
      <c r="A875" s="2"/>
      <c r="B875" s="2"/>
      <c r="C875" s="31"/>
      <c r="D875" s="2"/>
      <c r="E875" s="2"/>
      <c r="F875" s="2"/>
      <c r="G875" s="2"/>
      <c r="H875" s="2"/>
      <c r="I875" s="2"/>
      <c r="J875" s="23"/>
      <c r="K875" s="6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1.25" hidden="false" customHeight="true" outlineLevel="0" collapsed="false">
      <c r="A876" s="2"/>
      <c r="B876" s="2"/>
      <c r="C876" s="31"/>
      <c r="D876" s="2"/>
      <c r="E876" s="2"/>
      <c r="F876" s="2"/>
      <c r="G876" s="2"/>
      <c r="H876" s="2"/>
      <c r="I876" s="2"/>
      <c r="J876" s="23"/>
      <c r="K876" s="6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1.25" hidden="false" customHeight="true" outlineLevel="0" collapsed="false">
      <c r="A877" s="2"/>
      <c r="B877" s="2"/>
      <c r="C877" s="31"/>
      <c r="D877" s="2"/>
      <c r="E877" s="2"/>
      <c r="F877" s="2"/>
      <c r="G877" s="2"/>
      <c r="H877" s="2"/>
      <c r="I877" s="2"/>
      <c r="J877" s="23"/>
      <c r="K877" s="6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1.25" hidden="false" customHeight="true" outlineLevel="0" collapsed="false">
      <c r="A878" s="2"/>
      <c r="B878" s="2"/>
      <c r="C878" s="31"/>
      <c r="D878" s="2"/>
      <c r="E878" s="2"/>
      <c r="F878" s="2"/>
      <c r="G878" s="2"/>
      <c r="H878" s="2"/>
      <c r="I878" s="2"/>
      <c r="J878" s="23"/>
      <c r="K878" s="6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1.25" hidden="false" customHeight="true" outlineLevel="0" collapsed="false">
      <c r="A879" s="2"/>
      <c r="B879" s="2"/>
      <c r="C879" s="31"/>
      <c r="D879" s="2"/>
      <c r="E879" s="2"/>
      <c r="F879" s="2"/>
      <c r="G879" s="2"/>
      <c r="H879" s="2"/>
      <c r="I879" s="2"/>
      <c r="J879" s="23"/>
      <c r="K879" s="6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1.25" hidden="false" customHeight="true" outlineLevel="0" collapsed="false">
      <c r="A880" s="2"/>
      <c r="B880" s="2"/>
      <c r="C880" s="31"/>
      <c r="D880" s="2"/>
      <c r="E880" s="2"/>
      <c r="F880" s="2"/>
      <c r="G880" s="2"/>
      <c r="H880" s="2"/>
      <c r="I880" s="2"/>
      <c r="J880" s="23"/>
      <c r="K880" s="6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1.25" hidden="false" customHeight="true" outlineLevel="0" collapsed="false">
      <c r="A881" s="2"/>
      <c r="B881" s="2"/>
      <c r="C881" s="31"/>
      <c r="D881" s="2"/>
      <c r="E881" s="2"/>
      <c r="F881" s="2"/>
      <c r="G881" s="2"/>
      <c r="H881" s="2"/>
      <c r="I881" s="2"/>
      <c r="J881" s="23"/>
      <c r="K881" s="6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1.25" hidden="false" customHeight="true" outlineLevel="0" collapsed="false">
      <c r="A882" s="2"/>
      <c r="B882" s="2"/>
      <c r="C882" s="31"/>
      <c r="D882" s="2"/>
      <c r="E882" s="2"/>
      <c r="F882" s="2"/>
      <c r="G882" s="2"/>
      <c r="H882" s="2"/>
      <c r="I882" s="2"/>
      <c r="J882" s="23"/>
      <c r="K882" s="6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1.25" hidden="false" customHeight="true" outlineLevel="0" collapsed="false">
      <c r="A883" s="2"/>
      <c r="B883" s="2"/>
      <c r="C883" s="31"/>
      <c r="D883" s="2"/>
      <c r="E883" s="2"/>
      <c r="F883" s="2"/>
      <c r="G883" s="2"/>
      <c r="H883" s="2"/>
      <c r="I883" s="2"/>
      <c r="J883" s="23"/>
      <c r="K883" s="6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1.25" hidden="false" customHeight="true" outlineLevel="0" collapsed="false">
      <c r="A884" s="2"/>
      <c r="B884" s="2"/>
      <c r="C884" s="31"/>
      <c r="D884" s="2"/>
      <c r="E884" s="2"/>
      <c r="F884" s="2"/>
      <c r="G884" s="2"/>
      <c r="H884" s="2"/>
      <c r="I884" s="2"/>
      <c r="J884" s="23"/>
      <c r="K884" s="6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1.25" hidden="false" customHeight="true" outlineLevel="0" collapsed="false">
      <c r="A885" s="2"/>
      <c r="B885" s="2"/>
      <c r="C885" s="31"/>
      <c r="D885" s="2"/>
      <c r="E885" s="2"/>
      <c r="F885" s="2"/>
      <c r="G885" s="2"/>
      <c r="H885" s="2"/>
      <c r="I885" s="2"/>
      <c r="J885" s="23"/>
      <c r="K885" s="6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1.25" hidden="false" customHeight="true" outlineLevel="0" collapsed="false">
      <c r="A886" s="2"/>
      <c r="B886" s="2"/>
      <c r="C886" s="31"/>
      <c r="D886" s="2"/>
      <c r="E886" s="2"/>
      <c r="F886" s="2"/>
      <c r="G886" s="2"/>
      <c r="H886" s="2"/>
      <c r="I886" s="2"/>
      <c r="J886" s="23"/>
      <c r="K886" s="6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1.25" hidden="false" customHeight="true" outlineLevel="0" collapsed="false">
      <c r="A887" s="2"/>
      <c r="B887" s="2"/>
      <c r="C887" s="31"/>
      <c r="D887" s="2"/>
      <c r="E887" s="2"/>
      <c r="F887" s="2"/>
      <c r="G887" s="2"/>
      <c r="H887" s="2"/>
      <c r="I887" s="2"/>
      <c r="J887" s="23"/>
      <c r="K887" s="6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1.25" hidden="false" customHeight="true" outlineLevel="0" collapsed="false">
      <c r="A888" s="2"/>
      <c r="B888" s="2"/>
      <c r="C888" s="31"/>
      <c r="D888" s="2"/>
      <c r="E888" s="2"/>
      <c r="F888" s="2"/>
      <c r="G888" s="2"/>
      <c r="H888" s="2"/>
      <c r="I888" s="2"/>
      <c r="J888" s="23"/>
      <c r="K888" s="6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1.25" hidden="false" customHeight="true" outlineLevel="0" collapsed="false">
      <c r="A889" s="2"/>
      <c r="B889" s="2"/>
      <c r="C889" s="31"/>
      <c r="D889" s="2"/>
      <c r="E889" s="2"/>
      <c r="F889" s="2"/>
      <c r="G889" s="2"/>
      <c r="H889" s="2"/>
      <c r="I889" s="2"/>
      <c r="J889" s="23"/>
      <c r="K889" s="6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1.25" hidden="false" customHeight="true" outlineLevel="0" collapsed="false">
      <c r="A890" s="2"/>
      <c r="B890" s="2"/>
      <c r="C890" s="31"/>
      <c r="D890" s="2"/>
      <c r="E890" s="2"/>
      <c r="F890" s="2"/>
      <c r="G890" s="2"/>
      <c r="H890" s="2"/>
      <c r="I890" s="2"/>
      <c r="J890" s="23"/>
      <c r="K890" s="6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1.25" hidden="false" customHeight="true" outlineLevel="0" collapsed="false">
      <c r="A891" s="2"/>
      <c r="B891" s="2"/>
      <c r="C891" s="31"/>
      <c r="D891" s="2"/>
      <c r="E891" s="2"/>
      <c r="F891" s="2"/>
      <c r="G891" s="2"/>
      <c r="H891" s="2"/>
      <c r="I891" s="2"/>
      <c r="J891" s="23"/>
      <c r="K891" s="6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1.25" hidden="false" customHeight="true" outlineLevel="0" collapsed="false">
      <c r="A892" s="2"/>
      <c r="B892" s="2"/>
      <c r="C892" s="31"/>
      <c r="D892" s="2"/>
      <c r="E892" s="2"/>
      <c r="F892" s="2"/>
      <c r="G892" s="2"/>
      <c r="H892" s="2"/>
      <c r="I892" s="2"/>
      <c r="J892" s="23"/>
      <c r="K892" s="6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1.25" hidden="false" customHeight="true" outlineLevel="0" collapsed="false">
      <c r="A893" s="2"/>
      <c r="B893" s="2"/>
      <c r="C893" s="31"/>
      <c r="D893" s="2"/>
      <c r="E893" s="2"/>
      <c r="F893" s="2"/>
      <c r="G893" s="2"/>
      <c r="H893" s="2"/>
      <c r="I893" s="2"/>
      <c r="J893" s="23"/>
      <c r="K893" s="6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1.25" hidden="false" customHeight="true" outlineLevel="0" collapsed="false">
      <c r="A894" s="2"/>
      <c r="B894" s="2"/>
      <c r="C894" s="31"/>
      <c r="D894" s="2"/>
      <c r="E894" s="2"/>
      <c r="F894" s="2"/>
      <c r="G894" s="2"/>
      <c r="H894" s="2"/>
      <c r="I894" s="2"/>
      <c r="J894" s="23"/>
      <c r="K894" s="6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1.25" hidden="false" customHeight="true" outlineLevel="0" collapsed="false">
      <c r="A895" s="2"/>
      <c r="B895" s="2"/>
      <c r="C895" s="31"/>
      <c r="D895" s="2"/>
      <c r="E895" s="2"/>
      <c r="F895" s="2"/>
      <c r="G895" s="2"/>
      <c r="H895" s="2"/>
      <c r="I895" s="2"/>
      <c r="J895" s="23"/>
      <c r="K895" s="6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1.25" hidden="false" customHeight="true" outlineLevel="0" collapsed="false">
      <c r="A896" s="2"/>
      <c r="B896" s="2"/>
      <c r="C896" s="31"/>
      <c r="D896" s="2"/>
      <c r="E896" s="2"/>
      <c r="F896" s="2"/>
      <c r="G896" s="2"/>
      <c r="H896" s="2"/>
      <c r="I896" s="2"/>
      <c r="J896" s="23"/>
      <c r="K896" s="6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1.25" hidden="false" customHeight="true" outlineLevel="0" collapsed="false">
      <c r="A897" s="2"/>
      <c r="B897" s="2"/>
      <c r="C897" s="31"/>
      <c r="D897" s="2"/>
      <c r="E897" s="2"/>
      <c r="F897" s="2"/>
      <c r="G897" s="2"/>
      <c r="H897" s="2"/>
      <c r="I897" s="2"/>
      <c r="J897" s="23"/>
      <c r="K897" s="6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1.25" hidden="false" customHeight="true" outlineLevel="0" collapsed="false">
      <c r="A898" s="2"/>
      <c r="B898" s="2"/>
      <c r="C898" s="31"/>
      <c r="D898" s="2"/>
      <c r="E898" s="2"/>
      <c r="F898" s="2"/>
      <c r="G898" s="2"/>
      <c r="H898" s="2"/>
      <c r="I898" s="2"/>
      <c r="J898" s="23"/>
      <c r="K898" s="6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1.25" hidden="false" customHeight="true" outlineLevel="0" collapsed="false">
      <c r="A899" s="2"/>
      <c r="B899" s="2"/>
      <c r="C899" s="31"/>
      <c r="D899" s="2"/>
      <c r="E899" s="2"/>
      <c r="F899" s="2"/>
      <c r="G899" s="2"/>
      <c r="H899" s="2"/>
      <c r="I899" s="2"/>
      <c r="J899" s="23"/>
      <c r="K899" s="6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1.25" hidden="false" customHeight="true" outlineLevel="0" collapsed="false">
      <c r="A900" s="2"/>
      <c r="B900" s="2"/>
      <c r="C900" s="31"/>
      <c r="D900" s="2"/>
      <c r="E900" s="2"/>
      <c r="F900" s="2"/>
      <c r="G900" s="2"/>
      <c r="H900" s="2"/>
      <c r="I900" s="2"/>
      <c r="J900" s="23"/>
      <c r="K900" s="6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1.25" hidden="false" customHeight="true" outlineLevel="0" collapsed="false">
      <c r="A901" s="2"/>
      <c r="B901" s="2"/>
      <c r="C901" s="31"/>
      <c r="D901" s="2"/>
      <c r="E901" s="2"/>
      <c r="F901" s="2"/>
      <c r="G901" s="2"/>
      <c r="H901" s="2"/>
      <c r="I901" s="2"/>
      <c r="J901" s="23"/>
      <c r="K901" s="6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1.25" hidden="false" customHeight="true" outlineLevel="0" collapsed="false">
      <c r="A902" s="2"/>
      <c r="B902" s="2"/>
      <c r="C902" s="31"/>
      <c r="D902" s="2"/>
      <c r="E902" s="2"/>
      <c r="F902" s="2"/>
      <c r="G902" s="2"/>
      <c r="H902" s="2"/>
      <c r="I902" s="2"/>
      <c r="J902" s="23"/>
      <c r="K902" s="6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1.25" hidden="false" customHeight="true" outlineLevel="0" collapsed="false">
      <c r="A903" s="2"/>
      <c r="B903" s="2"/>
      <c r="C903" s="31"/>
      <c r="D903" s="2"/>
      <c r="E903" s="2"/>
      <c r="F903" s="2"/>
      <c r="G903" s="2"/>
      <c r="H903" s="2"/>
      <c r="I903" s="2"/>
      <c r="J903" s="23"/>
      <c r="K903" s="6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1.25" hidden="false" customHeight="true" outlineLevel="0" collapsed="false">
      <c r="A904" s="2"/>
      <c r="B904" s="2"/>
      <c r="C904" s="31"/>
      <c r="D904" s="2"/>
      <c r="E904" s="2"/>
      <c r="F904" s="2"/>
      <c r="G904" s="2"/>
      <c r="H904" s="2"/>
      <c r="I904" s="2"/>
      <c r="J904" s="23"/>
      <c r="K904" s="6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1.25" hidden="false" customHeight="true" outlineLevel="0" collapsed="false">
      <c r="A905" s="2"/>
      <c r="B905" s="2"/>
      <c r="C905" s="31"/>
      <c r="D905" s="2"/>
      <c r="E905" s="2"/>
      <c r="F905" s="2"/>
      <c r="G905" s="2"/>
      <c r="H905" s="2"/>
      <c r="I905" s="2"/>
      <c r="J905" s="23"/>
      <c r="K905" s="6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1.25" hidden="false" customHeight="true" outlineLevel="0" collapsed="false">
      <c r="A906" s="2"/>
      <c r="B906" s="2"/>
      <c r="C906" s="31"/>
      <c r="D906" s="2"/>
      <c r="E906" s="2"/>
      <c r="F906" s="2"/>
      <c r="G906" s="2"/>
      <c r="H906" s="2"/>
      <c r="I906" s="2"/>
      <c r="J906" s="23"/>
      <c r="K906" s="6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1.25" hidden="false" customHeight="true" outlineLevel="0" collapsed="false">
      <c r="A907" s="2"/>
      <c r="B907" s="2"/>
      <c r="C907" s="31"/>
      <c r="D907" s="2"/>
      <c r="E907" s="2"/>
      <c r="F907" s="2"/>
      <c r="G907" s="2"/>
      <c r="H907" s="2"/>
      <c r="I907" s="2"/>
      <c r="J907" s="23"/>
      <c r="K907" s="6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1.25" hidden="false" customHeight="true" outlineLevel="0" collapsed="false">
      <c r="A908" s="2"/>
      <c r="B908" s="2"/>
      <c r="C908" s="31"/>
      <c r="D908" s="2"/>
      <c r="E908" s="2"/>
      <c r="F908" s="2"/>
      <c r="G908" s="2"/>
      <c r="H908" s="2"/>
      <c r="I908" s="2"/>
      <c r="J908" s="23"/>
      <c r="K908" s="6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1.25" hidden="false" customHeight="true" outlineLevel="0" collapsed="false">
      <c r="A909" s="2"/>
      <c r="B909" s="2"/>
      <c r="C909" s="31"/>
      <c r="D909" s="2"/>
      <c r="E909" s="2"/>
      <c r="F909" s="2"/>
      <c r="G909" s="2"/>
      <c r="H909" s="2"/>
      <c r="I909" s="2"/>
      <c r="J909" s="23"/>
      <c r="K909" s="6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1.25" hidden="false" customHeight="true" outlineLevel="0" collapsed="false">
      <c r="A910" s="2"/>
      <c r="B910" s="2"/>
      <c r="C910" s="31"/>
      <c r="D910" s="2"/>
      <c r="E910" s="2"/>
      <c r="F910" s="2"/>
      <c r="G910" s="2"/>
      <c r="H910" s="2"/>
      <c r="I910" s="2"/>
      <c r="J910" s="23"/>
      <c r="K910" s="6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1.25" hidden="false" customHeight="true" outlineLevel="0" collapsed="false">
      <c r="A911" s="2"/>
      <c r="B911" s="2"/>
      <c r="C911" s="31"/>
      <c r="D911" s="2"/>
      <c r="E911" s="2"/>
      <c r="F911" s="2"/>
      <c r="G911" s="2"/>
      <c r="H911" s="2"/>
      <c r="I911" s="2"/>
      <c r="J911" s="23"/>
      <c r="K911" s="6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1.25" hidden="false" customHeight="true" outlineLevel="0" collapsed="false">
      <c r="A912" s="2"/>
      <c r="B912" s="2"/>
      <c r="C912" s="31"/>
      <c r="D912" s="2"/>
      <c r="E912" s="2"/>
      <c r="F912" s="2"/>
      <c r="G912" s="2"/>
      <c r="H912" s="2"/>
      <c r="I912" s="2"/>
      <c r="J912" s="23"/>
      <c r="K912" s="6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1.25" hidden="false" customHeight="true" outlineLevel="0" collapsed="false">
      <c r="A913" s="2"/>
      <c r="B913" s="2"/>
      <c r="C913" s="31"/>
      <c r="D913" s="2"/>
      <c r="E913" s="2"/>
      <c r="F913" s="2"/>
      <c r="G913" s="2"/>
      <c r="H913" s="2"/>
      <c r="I913" s="2"/>
      <c r="J913" s="23"/>
      <c r="K913" s="6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1.25" hidden="false" customHeight="true" outlineLevel="0" collapsed="false">
      <c r="A914" s="2"/>
      <c r="B914" s="2"/>
      <c r="C914" s="31"/>
      <c r="D914" s="2"/>
      <c r="E914" s="2"/>
      <c r="F914" s="2"/>
      <c r="G914" s="2"/>
      <c r="H914" s="2"/>
      <c r="I914" s="2"/>
      <c r="J914" s="23"/>
      <c r="K914" s="6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1.25" hidden="false" customHeight="true" outlineLevel="0" collapsed="false">
      <c r="A915" s="2"/>
      <c r="B915" s="2"/>
      <c r="C915" s="31"/>
      <c r="D915" s="2"/>
      <c r="E915" s="2"/>
      <c r="F915" s="2"/>
      <c r="G915" s="2"/>
      <c r="H915" s="2"/>
      <c r="I915" s="2"/>
      <c r="J915" s="23"/>
      <c r="K915" s="6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1.25" hidden="false" customHeight="true" outlineLevel="0" collapsed="false">
      <c r="A916" s="2"/>
      <c r="B916" s="2"/>
      <c r="C916" s="31"/>
      <c r="D916" s="2"/>
      <c r="E916" s="2"/>
      <c r="F916" s="2"/>
      <c r="G916" s="2"/>
      <c r="H916" s="2"/>
      <c r="I916" s="2"/>
      <c r="J916" s="23"/>
      <c r="K916" s="6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1.25" hidden="false" customHeight="true" outlineLevel="0" collapsed="false">
      <c r="A917" s="2"/>
      <c r="B917" s="2"/>
      <c r="C917" s="31"/>
      <c r="D917" s="2"/>
      <c r="E917" s="2"/>
      <c r="F917" s="2"/>
      <c r="G917" s="2"/>
      <c r="H917" s="2"/>
      <c r="I917" s="2"/>
      <c r="J917" s="23"/>
      <c r="K917" s="6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1.25" hidden="false" customHeight="true" outlineLevel="0" collapsed="false">
      <c r="A918" s="2"/>
      <c r="B918" s="2"/>
      <c r="C918" s="31"/>
      <c r="D918" s="2"/>
      <c r="E918" s="2"/>
      <c r="F918" s="2"/>
      <c r="G918" s="2"/>
      <c r="H918" s="2"/>
      <c r="I918" s="2"/>
      <c r="J918" s="23"/>
      <c r="K918" s="6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1.25" hidden="false" customHeight="true" outlineLevel="0" collapsed="false">
      <c r="A919" s="2"/>
      <c r="B919" s="2"/>
      <c r="C919" s="31"/>
      <c r="D919" s="2"/>
      <c r="E919" s="2"/>
      <c r="F919" s="2"/>
      <c r="G919" s="2"/>
      <c r="H919" s="2"/>
      <c r="I919" s="2"/>
      <c r="J919" s="23"/>
      <c r="K919" s="6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1.25" hidden="false" customHeight="true" outlineLevel="0" collapsed="false">
      <c r="A920" s="2"/>
      <c r="B920" s="2"/>
      <c r="C920" s="31"/>
      <c r="D920" s="2"/>
      <c r="E920" s="2"/>
      <c r="F920" s="2"/>
      <c r="G920" s="2"/>
      <c r="H920" s="2"/>
      <c r="I920" s="2"/>
      <c r="J920" s="23"/>
      <c r="K920" s="6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1.25" hidden="false" customHeight="true" outlineLevel="0" collapsed="false">
      <c r="A921" s="2"/>
      <c r="B921" s="2"/>
      <c r="C921" s="31"/>
      <c r="D921" s="2"/>
      <c r="E921" s="2"/>
      <c r="F921" s="2"/>
      <c r="G921" s="2"/>
      <c r="H921" s="2"/>
      <c r="I921" s="2"/>
      <c r="J921" s="23"/>
      <c r="K921" s="6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1.25" hidden="false" customHeight="true" outlineLevel="0" collapsed="false">
      <c r="A922" s="2"/>
      <c r="B922" s="2"/>
      <c r="C922" s="31"/>
      <c r="D922" s="2"/>
      <c r="E922" s="2"/>
      <c r="F922" s="2"/>
      <c r="G922" s="2"/>
      <c r="H922" s="2"/>
      <c r="I922" s="2"/>
      <c r="J922" s="23"/>
      <c r="K922" s="6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1.25" hidden="false" customHeight="true" outlineLevel="0" collapsed="false">
      <c r="A923" s="2"/>
      <c r="B923" s="2"/>
      <c r="C923" s="31"/>
      <c r="D923" s="2"/>
      <c r="E923" s="2"/>
      <c r="F923" s="2"/>
      <c r="G923" s="2"/>
      <c r="H923" s="2"/>
      <c r="I923" s="2"/>
      <c r="J923" s="23"/>
      <c r="K923" s="6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1.25" hidden="false" customHeight="true" outlineLevel="0" collapsed="false">
      <c r="A924" s="2"/>
      <c r="B924" s="2"/>
      <c r="C924" s="31"/>
      <c r="D924" s="2"/>
      <c r="E924" s="2"/>
      <c r="F924" s="2"/>
      <c r="G924" s="2"/>
      <c r="H924" s="2"/>
      <c r="I924" s="2"/>
      <c r="J924" s="23"/>
      <c r="K924" s="6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1.25" hidden="false" customHeight="true" outlineLevel="0" collapsed="false">
      <c r="A925" s="2"/>
      <c r="B925" s="2"/>
      <c r="C925" s="31"/>
      <c r="D925" s="2"/>
      <c r="E925" s="2"/>
      <c r="F925" s="2"/>
      <c r="G925" s="2"/>
      <c r="H925" s="2"/>
      <c r="I925" s="2"/>
      <c r="J925" s="23"/>
      <c r="K925" s="6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1.25" hidden="false" customHeight="true" outlineLevel="0" collapsed="false">
      <c r="A926" s="2"/>
      <c r="B926" s="2"/>
      <c r="C926" s="31"/>
      <c r="D926" s="2"/>
      <c r="E926" s="2"/>
      <c r="F926" s="2"/>
      <c r="G926" s="2"/>
      <c r="H926" s="2"/>
      <c r="I926" s="2"/>
      <c r="J926" s="23"/>
      <c r="K926" s="6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1.25" hidden="false" customHeight="true" outlineLevel="0" collapsed="false">
      <c r="A927" s="2"/>
      <c r="B927" s="2"/>
      <c r="C927" s="31"/>
      <c r="D927" s="2"/>
      <c r="E927" s="2"/>
      <c r="F927" s="2"/>
      <c r="G927" s="2"/>
      <c r="H927" s="2"/>
      <c r="I927" s="2"/>
      <c r="J927" s="23"/>
      <c r="K927" s="6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1.25" hidden="false" customHeight="true" outlineLevel="0" collapsed="false">
      <c r="A928" s="2"/>
      <c r="B928" s="2"/>
      <c r="C928" s="31"/>
      <c r="D928" s="2"/>
      <c r="E928" s="2"/>
      <c r="F928" s="2"/>
      <c r="G928" s="2"/>
      <c r="H928" s="2"/>
      <c r="I928" s="2"/>
      <c r="J928" s="23"/>
      <c r="K928" s="6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1.25" hidden="false" customHeight="true" outlineLevel="0" collapsed="false">
      <c r="A929" s="2"/>
      <c r="B929" s="2"/>
      <c r="C929" s="31"/>
      <c r="D929" s="2"/>
      <c r="E929" s="2"/>
      <c r="F929" s="2"/>
      <c r="G929" s="2"/>
      <c r="H929" s="2"/>
      <c r="I929" s="2"/>
      <c r="J929" s="23"/>
      <c r="K929" s="6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1.25" hidden="false" customHeight="true" outlineLevel="0" collapsed="false">
      <c r="A930" s="2"/>
      <c r="B930" s="2"/>
      <c r="C930" s="31"/>
      <c r="D930" s="2"/>
      <c r="E930" s="2"/>
      <c r="F930" s="2"/>
      <c r="G930" s="2"/>
      <c r="H930" s="2"/>
      <c r="I930" s="2"/>
      <c r="J930" s="23"/>
      <c r="K930" s="6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1.25" hidden="false" customHeight="true" outlineLevel="0" collapsed="false">
      <c r="A931" s="2"/>
      <c r="B931" s="2"/>
      <c r="C931" s="31"/>
      <c r="D931" s="2"/>
      <c r="E931" s="2"/>
      <c r="F931" s="2"/>
      <c r="G931" s="2"/>
      <c r="H931" s="2"/>
      <c r="I931" s="2"/>
      <c r="J931" s="23"/>
      <c r="K931" s="6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1.25" hidden="false" customHeight="true" outlineLevel="0" collapsed="false">
      <c r="A932" s="2"/>
      <c r="B932" s="2"/>
      <c r="C932" s="31"/>
      <c r="D932" s="2"/>
      <c r="E932" s="2"/>
      <c r="F932" s="2"/>
      <c r="G932" s="2"/>
      <c r="H932" s="2"/>
      <c r="I932" s="2"/>
      <c r="J932" s="23"/>
      <c r="K932" s="6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1.25" hidden="false" customHeight="true" outlineLevel="0" collapsed="false">
      <c r="A933" s="2"/>
      <c r="B933" s="2"/>
      <c r="C933" s="31"/>
      <c r="D933" s="2"/>
      <c r="E933" s="2"/>
      <c r="F933" s="2"/>
      <c r="G933" s="2"/>
      <c r="H933" s="2"/>
      <c r="I933" s="2"/>
      <c r="J933" s="23"/>
      <c r="K933" s="6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1.25" hidden="false" customHeight="true" outlineLevel="0" collapsed="false">
      <c r="A934" s="2"/>
      <c r="B934" s="2"/>
      <c r="C934" s="31"/>
      <c r="D934" s="2"/>
      <c r="E934" s="2"/>
      <c r="F934" s="2"/>
      <c r="G934" s="2"/>
      <c r="H934" s="2"/>
      <c r="I934" s="2"/>
      <c r="J934" s="23"/>
      <c r="K934" s="6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1.25" hidden="false" customHeight="true" outlineLevel="0" collapsed="false">
      <c r="A935" s="2"/>
      <c r="B935" s="2"/>
      <c r="C935" s="31"/>
      <c r="D935" s="2"/>
      <c r="E935" s="2"/>
      <c r="F935" s="2"/>
      <c r="G935" s="2"/>
      <c r="H935" s="2"/>
      <c r="I935" s="2"/>
      <c r="J935" s="23"/>
      <c r="K935" s="6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1.25" hidden="false" customHeight="true" outlineLevel="0" collapsed="false">
      <c r="A936" s="2"/>
      <c r="B936" s="2"/>
      <c r="C936" s="31"/>
      <c r="D936" s="2"/>
      <c r="E936" s="2"/>
      <c r="F936" s="2"/>
      <c r="G936" s="2"/>
      <c r="H936" s="2"/>
      <c r="I936" s="2"/>
      <c r="J936" s="23"/>
      <c r="K936" s="6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1.25" hidden="false" customHeight="true" outlineLevel="0" collapsed="false">
      <c r="A937" s="2"/>
      <c r="B937" s="2"/>
      <c r="C937" s="31"/>
      <c r="D937" s="2"/>
      <c r="E937" s="2"/>
      <c r="F937" s="2"/>
      <c r="G937" s="2"/>
      <c r="H937" s="2"/>
      <c r="I937" s="2"/>
      <c r="J937" s="23"/>
      <c r="K937" s="6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1.25" hidden="false" customHeight="true" outlineLevel="0" collapsed="false">
      <c r="A938" s="2"/>
      <c r="B938" s="2"/>
      <c r="C938" s="31"/>
      <c r="D938" s="2"/>
      <c r="E938" s="2"/>
      <c r="F938" s="2"/>
      <c r="G938" s="2"/>
      <c r="H938" s="2"/>
      <c r="I938" s="2"/>
      <c r="J938" s="23"/>
      <c r="K938" s="6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1.25" hidden="false" customHeight="true" outlineLevel="0" collapsed="false">
      <c r="A939" s="2"/>
      <c r="B939" s="2"/>
      <c r="C939" s="31"/>
      <c r="D939" s="2"/>
      <c r="E939" s="2"/>
      <c r="F939" s="2"/>
      <c r="G939" s="2"/>
      <c r="H939" s="2"/>
      <c r="I939" s="2"/>
      <c r="J939" s="23"/>
      <c r="K939" s="6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1.25" hidden="false" customHeight="true" outlineLevel="0" collapsed="false">
      <c r="A940" s="2"/>
      <c r="B940" s="2"/>
      <c r="C940" s="31"/>
      <c r="D940" s="2"/>
      <c r="E940" s="2"/>
      <c r="F940" s="2"/>
      <c r="G940" s="2"/>
      <c r="H940" s="2"/>
      <c r="I940" s="2"/>
      <c r="J940" s="23"/>
      <c r="K940" s="6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1.25" hidden="false" customHeight="true" outlineLevel="0" collapsed="false">
      <c r="A941" s="2"/>
      <c r="B941" s="2"/>
      <c r="C941" s="31"/>
      <c r="D941" s="2"/>
      <c r="E941" s="2"/>
      <c r="F941" s="2"/>
      <c r="G941" s="2"/>
      <c r="H941" s="2"/>
      <c r="I941" s="2"/>
      <c r="J941" s="23"/>
      <c r="K941" s="6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1.25" hidden="false" customHeight="true" outlineLevel="0" collapsed="false">
      <c r="A942" s="2"/>
      <c r="B942" s="2"/>
      <c r="C942" s="31"/>
      <c r="D942" s="2"/>
      <c r="E942" s="2"/>
      <c r="F942" s="2"/>
      <c r="G942" s="2"/>
      <c r="H942" s="2"/>
      <c r="I942" s="2"/>
      <c r="J942" s="23"/>
      <c r="K942" s="6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1.25" hidden="false" customHeight="true" outlineLevel="0" collapsed="false">
      <c r="A943" s="2"/>
      <c r="B943" s="2"/>
      <c r="C943" s="31"/>
      <c r="D943" s="2"/>
      <c r="E943" s="2"/>
      <c r="F943" s="2"/>
      <c r="G943" s="2"/>
      <c r="H943" s="2"/>
      <c r="I943" s="2"/>
      <c r="J943" s="23"/>
      <c r="K943" s="6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1.25" hidden="false" customHeight="true" outlineLevel="0" collapsed="false">
      <c r="A944" s="2"/>
      <c r="B944" s="2"/>
      <c r="C944" s="31"/>
      <c r="D944" s="2"/>
      <c r="E944" s="2"/>
      <c r="F944" s="2"/>
      <c r="G944" s="2"/>
      <c r="H944" s="2"/>
      <c r="I944" s="2"/>
      <c r="J944" s="23"/>
      <c r="K944" s="6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1.25" hidden="false" customHeight="true" outlineLevel="0" collapsed="false">
      <c r="A945" s="2"/>
      <c r="B945" s="2"/>
      <c r="C945" s="31"/>
      <c r="D945" s="2"/>
      <c r="E945" s="2"/>
      <c r="F945" s="2"/>
      <c r="G945" s="2"/>
      <c r="H945" s="2"/>
      <c r="I945" s="2"/>
      <c r="J945" s="23"/>
      <c r="K945" s="6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1.25" hidden="false" customHeight="true" outlineLevel="0" collapsed="false">
      <c r="A946" s="2"/>
      <c r="B946" s="2"/>
      <c r="C946" s="31"/>
      <c r="D946" s="2"/>
      <c r="E946" s="2"/>
      <c r="F946" s="2"/>
      <c r="G946" s="2"/>
      <c r="H946" s="2"/>
      <c r="I946" s="2"/>
      <c r="J946" s="23"/>
      <c r="K946" s="6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1.25" hidden="false" customHeight="true" outlineLevel="0" collapsed="false">
      <c r="A947" s="2"/>
      <c r="B947" s="2"/>
      <c r="C947" s="31"/>
      <c r="D947" s="2"/>
      <c r="E947" s="2"/>
      <c r="F947" s="2"/>
      <c r="G947" s="2"/>
      <c r="H947" s="2"/>
      <c r="I947" s="2"/>
      <c r="J947" s="23"/>
      <c r="K947" s="6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1.25" hidden="false" customHeight="true" outlineLevel="0" collapsed="false">
      <c r="A948" s="2"/>
      <c r="B948" s="2"/>
      <c r="C948" s="31"/>
      <c r="D948" s="2"/>
      <c r="E948" s="2"/>
      <c r="F948" s="2"/>
      <c r="G948" s="2"/>
      <c r="H948" s="2"/>
      <c r="I948" s="2"/>
      <c r="J948" s="23"/>
      <c r="K948" s="6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1.25" hidden="false" customHeight="true" outlineLevel="0" collapsed="false">
      <c r="A949" s="2"/>
      <c r="B949" s="2"/>
      <c r="C949" s="31"/>
      <c r="D949" s="2"/>
      <c r="E949" s="2"/>
      <c r="F949" s="2"/>
      <c r="G949" s="2"/>
      <c r="H949" s="2"/>
      <c r="I949" s="2"/>
      <c r="J949" s="23"/>
      <c r="K949" s="6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1.25" hidden="false" customHeight="true" outlineLevel="0" collapsed="false">
      <c r="A950" s="2"/>
      <c r="B950" s="2"/>
      <c r="C950" s="31"/>
      <c r="D950" s="2"/>
      <c r="E950" s="2"/>
      <c r="F950" s="2"/>
      <c r="G950" s="2"/>
      <c r="H950" s="2"/>
      <c r="I950" s="2"/>
      <c r="J950" s="23"/>
      <c r="K950" s="6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1.25" hidden="false" customHeight="true" outlineLevel="0" collapsed="false">
      <c r="A951" s="2"/>
      <c r="B951" s="2"/>
      <c r="C951" s="31"/>
      <c r="D951" s="2"/>
      <c r="E951" s="2"/>
      <c r="F951" s="2"/>
      <c r="G951" s="2"/>
      <c r="H951" s="2"/>
      <c r="I951" s="2"/>
      <c r="J951" s="23"/>
      <c r="K951" s="6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1.25" hidden="false" customHeight="true" outlineLevel="0" collapsed="false">
      <c r="A952" s="2"/>
      <c r="B952" s="2"/>
      <c r="C952" s="31"/>
      <c r="D952" s="2"/>
      <c r="E952" s="2"/>
      <c r="F952" s="2"/>
      <c r="G952" s="2"/>
      <c r="H952" s="2"/>
      <c r="I952" s="2"/>
      <c r="J952" s="23"/>
      <c r="K952" s="6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1.25" hidden="false" customHeight="true" outlineLevel="0" collapsed="false">
      <c r="A953" s="2"/>
      <c r="B953" s="2"/>
      <c r="C953" s="31"/>
      <c r="D953" s="2"/>
      <c r="E953" s="2"/>
      <c r="F953" s="2"/>
      <c r="G953" s="2"/>
      <c r="H953" s="2"/>
      <c r="I953" s="2"/>
      <c r="J953" s="23"/>
      <c r="K953" s="6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1.25" hidden="false" customHeight="true" outlineLevel="0" collapsed="false">
      <c r="A954" s="2"/>
      <c r="B954" s="2"/>
      <c r="C954" s="31"/>
      <c r="D954" s="2"/>
      <c r="E954" s="2"/>
      <c r="F954" s="2"/>
      <c r="G954" s="2"/>
      <c r="H954" s="2"/>
      <c r="I954" s="2"/>
      <c r="J954" s="23"/>
      <c r="K954" s="6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1.25" hidden="false" customHeight="true" outlineLevel="0" collapsed="false">
      <c r="A955" s="2"/>
      <c r="B955" s="2"/>
      <c r="C955" s="31"/>
      <c r="D955" s="2"/>
      <c r="E955" s="2"/>
      <c r="F955" s="2"/>
      <c r="G955" s="2"/>
      <c r="H955" s="2"/>
      <c r="I955" s="2"/>
      <c r="J955" s="23"/>
      <c r="K955" s="6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1.25" hidden="false" customHeight="true" outlineLevel="0" collapsed="false">
      <c r="A956" s="2"/>
      <c r="B956" s="2"/>
      <c r="C956" s="31"/>
      <c r="D956" s="2"/>
      <c r="E956" s="2"/>
      <c r="F956" s="2"/>
      <c r="G956" s="2"/>
      <c r="H956" s="2"/>
      <c r="I956" s="2"/>
      <c r="J956" s="23"/>
      <c r="K956" s="6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1.25" hidden="false" customHeight="true" outlineLevel="0" collapsed="false">
      <c r="A957" s="2"/>
      <c r="B957" s="2"/>
      <c r="C957" s="31"/>
      <c r="D957" s="2"/>
      <c r="E957" s="2"/>
      <c r="F957" s="2"/>
      <c r="G957" s="2"/>
      <c r="H957" s="2"/>
      <c r="I957" s="2"/>
      <c r="J957" s="23"/>
      <c r="K957" s="6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1.25" hidden="false" customHeight="true" outlineLevel="0" collapsed="false">
      <c r="A958" s="2"/>
      <c r="B958" s="2"/>
      <c r="C958" s="31"/>
      <c r="D958" s="2"/>
      <c r="E958" s="2"/>
      <c r="F958" s="2"/>
      <c r="G958" s="2"/>
      <c r="H958" s="2"/>
      <c r="I958" s="2"/>
      <c r="J958" s="23"/>
      <c r="K958" s="6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1.25" hidden="false" customHeight="true" outlineLevel="0" collapsed="false">
      <c r="A959" s="2"/>
      <c r="B959" s="2"/>
      <c r="C959" s="31"/>
      <c r="D959" s="2"/>
      <c r="E959" s="2"/>
      <c r="F959" s="2"/>
      <c r="G959" s="2"/>
      <c r="H959" s="2"/>
      <c r="I959" s="2"/>
      <c r="J959" s="23"/>
      <c r="K959" s="6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1.25" hidden="false" customHeight="true" outlineLevel="0" collapsed="false">
      <c r="A960" s="2"/>
      <c r="B960" s="2"/>
      <c r="C960" s="31"/>
      <c r="D960" s="2"/>
      <c r="E960" s="2"/>
      <c r="F960" s="2"/>
      <c r="G960" s="2"/>
      <c r="H960" s="2"/>
      <c r="I960" s="2"/>
      <c r="J960" s="23"/>
      <c r="K960" s="6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1.25" hidden="false" customHeight="true" outlineLevel="0" collapsed="false">
      <c r="A961" s="2"/>
      <c r="B961" s="2"/>
      <c r="C961" s="31"/>
      <c r="D961" s="2"/>
      <c r="E961" s="2"/>
      <c r="F961" s="2"/>
      <c r="G961" s="2"/>
      <c r="H961" s="2"/>
      <c r="I961" s="2"/>
      <c r="J961" s="23"/>
      <c r="K961" s="6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1.25" hidden="false" customHeight="true" outlineLevel="0" collapsed="false">
      <c r="A962" s="2"/>
      <c r="B962" s="2"/>
      <c r="C962" s="31"/>
      <c r="D962" s="2"/>
      <c r="E962" s="2"/>
      <c r="F962" s="2"/>
      <c r="G962" s="2"/>
      <c r="H962" s="2"/>
      <c r="I962" s="2"/>
      <c r="J962" s="23"/>
      <c r="K962" s="6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1.25" hidden="false" customHeight="true" outlineLevel="0" collapsed="false">
      <c r="A963" s="2"/>
      <c r="B963" s="2"/>
      <c r="C963" s="31"/>
      <c r="D963" s="2"/>
      <c r="E963" s="2"/>
      <c r="F963" s="2"/>
      <c r="G963" s="2"/>
      <c r="H963" s="2"/>
      <c r="I963" s="2"/>
      <c r="J963" s="23"/>
      <c r="K963" s="6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1.25" hidden="false" customHeight="true" outlineLevel="0" collapsed="false">
      <c r="A964" s="2"/>
      <c r="B964" s="2"/>
      <c r="C964" s="31"/>
      <c r="D964" s="2"/>
      <c r="E964" s="2"/>
      <c r="F964" s="2"/>
      <c r="G964" s="2"/>
      <c r="H964" s="2"/>
      <c r="I964" s="2"/>
      <c r="J964" s="23"/>
      <c r="K964" s="6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1.25" hidden="false" customHeight="true" outlineLevel="0" collapsed="false">
      <c r="A965" s="2"/>
      <c r="B965" s="2"/>
      <c r="C965" s="31"/>
      <c r="D965" s="2"/>
      <c r="E965" s="2"/>
      <c r="F965" s="2"/>
      <c r="G965" s="2"/>
      <c r="H965" s="2"/>
      <c r="I965" s="2"/>
      <c r="J965" s="23"/>
      <c r="K965" s="6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1.25" hidden="false" customHeight="true" outlineLevel="0" collapsed="false">
      <c r="A966" s="2"/>
      <c r="B966" s="2"/>
      <c r="C966" s="31"/>
      <c r="D966" s="2"/>
      <c r="E966" s="2"/>
      <c r="F966" s="2"/>
      <c r="G966" s="2"/>
      <c r="H966" s="2"/>
      <c r="I966" s="2"/>
      <c r="J966" s="23"/>
      <c r="K966" s="6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1.25" hidden="false" customHeight="true" outlineLevel="0" collapsed="false">
      <c r="A967" s="2"/>
      <c r="B967" s="2"/>
      <c r="C967" s="31"/>
      <c r="D967" s="2"/>
      <c r="E967" s="2"/>
      <c r="F967" s="2"/>
      <c r="G967" s="2"/>
      <c r="H967" s="2"/>
      <c r="I967" s="2"/>
      <c r="J967" s="23"/>
      <c r="K967" s="6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1.25" hidden="false" customHeight="true" outlineLevel="0" collapsed="false">
      <c r="A968" s="2"/>
      <c r="B968" s="2"/>
      <c r="C968" s="31"/>
      <c r="D968" s="2"/>
      <c r="E968" s="2"/>
      <c r="F968" s="2"/>
      <c r="G968" s="2"/>
      <c r="H968" s="2"/>
      <c r="I968" s="2"/>
      <c r="J968" s="23"/>
      <c r="K968" s="6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1.25" hidden="false" customHeight="true" outlineLevel="0" collapsed="false">
      <c r="A969" s="2"/>
      <c r="B969" s="2"/>
      <c r="C969" s="31"/>
      <c r="D969" s="2"/>
      <c r="E969" s="2"/>
      <c r="F969" s="2"/>
      <c r="G969" s="2"/>
      <c r="H969" s="2"/>
      <c r="I969" s="2"/>
      <c r="J969" s="23"/>
      <c r="K969" s="6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1.25" hidden="false" customHeight="true" outlineLevel="0" collapsed="false">
      <c r="A970" s="2"/>
      <c r="B970" s="2"/>
      <c r="C970" s="31"/>
      <c r="D970" s="2"/>
      <c r="E970" s="2"/>
      <c r="F970" s="2"/>
      <c r="G970" s="2"/>
      <c r="H970" s="2"/>
      <c r="I970" s="2"/>
      <c r="J970" s="23"/>
      <c r="K970" s="6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1.25" hidden="false" customHeight="true" outlineLevel="0" collapsed="false">
      <c r="A971" s="2"/>
      <c r="B971" s="2"/>
      <c r="C971" s="31"/>
      <c r="D971" s="2"/>
      <c r="E971" s="2"/>
      <c r="F971" s="2"/>
      <c r="G971" s="2"/>
      <c r="H971" s="2"/>
      <c r="I971" s="2"/>
      <c r="J971" s="23"/>
      <c r="K971" s="6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1.25" hidden="false" customHeight="true" outlineLevel="0" collapsed="false">
      <c r="A972" s="2"/>
      <c r="B972" s="2"/>
      <c r="C972" s="31"/>
      <c r="D972" s="2"/>
      <c r="E972" s="2"/>
      <c r="F972" s="2"/>
      <c r="G972" s="2"/>
      <c r="H972" s="2"/>
      <c r="I972" s="2"/>
      <c r="J972" s="23"/>
      <c r="K972" s="6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1.25" hidden="false" customHeight="true" outlineLevel="0" collapsed="false">
      <c r="A973" s="2"/>
      <c r="B973" s="2"/>
      <c r="C973" s="31"/>
      <c r="D973" s="2"/>
      <c r="E973" s="2"/>
      <c r="F973" s="2"/>
      <c r="G973" s="2"/>
      <c r="H973" s="2"/>
      <c r="I973" s="2"/>
      <c r="J973" s="23"/>
      <c r="K973" s="6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1.25" hidden="false" customHeight="true" outlineLevel="0" collapsed="false">
      <c r="A974" s="2"/>
      <c r="B974" s="2"/>
      <c r="C974" s="31"/>
      <c r="D974" s="2"/>
      <c r="E974" s="2"/>
      <c r="F974" s="2"/>
      <c r="G974" s="2"/>
      <c r="H974" s="2"/>
      <c r="I974" s="2"/>
      <c r="J974" s="23"/>
      <c r="K974" s="6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1.25" hidden="false" customHeight="true" outlineLevel="0" collapsed="false">
      <c r="A975" s="2"/>
      <c r="B975" s="2"/>
      <c r="C975" s="31"/>
      <c r="D975" s="2"/>
      <c r="E975" s="2"/>
      <c r="F975" s="2"/>
      <c r="G975" s="2"/>
      <c r="H975" s="2"/>
      <c r="I975" s="2"/>
      <c r="J975" s="23"/>
      <c r="K975" s="6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1.25" hidden="false" customHeight="true" outlineLevel="0" collapsed="false">
      <c r="A976" s="2"/>
      <c r="B976" s="2"/>
      <c r="C976" s="31"/>
      <c r="D976" s="2"/>
      <c r="E976" s="2"/>
      <c r="F976" s="2"/>
      <c r="G976" s="2"/>
      <c r="H976" s="2"/>
      <c r="I976" s="2"/>
      <c r="J976" s="23"/>
      <c r="K976" s="6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1.25" hidden="false" customHeight="true" outlineLevel="0" collapsed="false">
      <c r="A977" s="2"/>
      <c r="B977" s="2"/>
      <c r="C977" s="31"/>
      <c r="D977" s="2"/>
      <c r="E977" s="2"/>
      <c r="F977" s="2"/>
      <c r="G977" s="2"/>
      <c r="H977" s="2"/>
      <c r="I977" s="2"/>
      <c r="J977" s="23"/>
      <c r="K977" s="6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1.25" hidden="false" customHeight="true" outlineLevel="0" collapsed="false">
      <c r="A978" s="2"/>
      <c r="B978" s="2"/>
      <c r="C978" s="31"/>
      <c r="D978" s="2"/>
      <c r="E978" s="2"/>
      <c r="F978" s="2"/>
      <c r="G978" s="2"/>
      <c r="H978" s="2"/>
      <c r="I978" s="2"/>
      <c r="J978" s="23"/>
      <c r="K978" s="6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1.25" hidden="false" customHeight="true" outlineLevel="0" collapsed="false">
      <c r="A979" s="2"/>
      <c r="B979" s="2"/>
      <c r="C979" s="31"/>
      <c r="D979" s="2"/>
      <c r="E979" s="2"/>
      <c r="F979" s="2"/>
      <c r="G979" s="2"/>
      <c r="H979" s="2"/>
      <c r="I979" s="2"/>
      <c r="J979" s="23"/>
      <c r="K979" s="6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1.25" hidden="false" customHeight="true" outlineLevel="0" collapsed="false">
      <c r="A980" s="2"/>
      <c r="B980" s="2"/>
      <c r="C980" s="31"/>
      <c r="D980" s="2"/>
      <c r="E980" s="2"/>
      <c r="F980" s="2"/>
      <c r="G980" s="2"/>
      <c r="H980" s="2"/>
      <c r="I980" s="2"/>
      <c r="J980" s="23"/>
      <c r="K980" s="6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1.25" hidden="false" customHeight="true" outlineLevel="0" collapsed="false">
      <c r="A981" s="2"/>
      <c r="B981" s="2"/>
      <c r="C981" s="31"/>
      <c r="D981" s="2"/>
      <c r="E981" s="2"/>
      <c r="F981" s="2"/>
      <c r="G981" s="2"/>
      <c r="H981" s="2"/>
      <c r="I981" s="2"/>
      <c r="J981" s="23"/>
      <c r="K981" s="6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1.25" hidden="false" customHeight="true" outlineLevel="0" collapsed="false">
      <c r="A982" s="2"/>
      <c r="B982" s="2"/>
      <c r="C982" s="31"/>
      <c r="D982" s="2"/>
      <c r="E982" s="2"/>
      <c r="F982" s="2"/>
      <c r="G982" s="2"/>
      <c r="H982" s="2"/>
      <c r="I982" s="2"/>
      <c r="J982" s="23"/>
      <c r="K982" s="6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1.25" hidden="false" customHeight="true" outlineLevel="0" collapsed="false">
      <c r="A983" s="2"/>
      <c r="B983" s="2"/>
      <c r="C983" s="31"/>
      <c r="D983" s="2"/>
      <c r="E983" s="2"/>
      <c r="F983" s="2"/>
      <c r="G983" s="2"/>
      <c r="H983" s="2"/>
      <c r="I983" s="2"/>
      <c r="J983" s="23"/>
      <c r="K983" s="6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1.25" hidden="false" customHeight="true" outlineLevel="0" collapsed="false">
      <c r="A984" s="2"/>
      <c r="B984" s="2"/>
      <c r="C984" s="31"/>
      <c r="D984" s="2"/>
      <c r="E984" s="2"/>
      <c r="F984" s="2"/>
      <c r="G984" s="2"/>
      <c r="H984" s="2"/>
      <c r="I984" s="2"/>
      <c r="J984" s="23"/>
      <c r="K984" s="6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1.25" hidden="false" customHeight="true" outlineLevel="0" collapsed="false">
      <c r="A985" s="2"/>
      <c r="B985" s="2"/>
      <c r="C985" s="31"/>
      <c r="D985" s="2"/>
      <c r="E985" s="2"/>
      <c r="F985" s="2"/>
      <c r="G985" s="2"/>
      <c r="H985" s="2"/>
      <c r="I985" s="2"/>
      <c r="J985" s="23"/>
      <c r="K985" s="6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1.25" hidden="false" customHeight="true" outlineLevel="0" collapsed="false">
      <c r="A986" s="2"/>
      <c r="B986" s="2"/>
      <c r="C986" s="31"/>
      <c r="D986" s="2"/>
      <c r="E986" s="2"/>
      <c r="F986" s="2"/>
      <c r="G986" s="2"/>
      <c r="H986" s="2"/>
      <c r="I986" s="2"/>
      <c r="J986" s="23"/>
      <c r="K986" s="6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1.25" hidden="false" customHeight="true" outlineLevel="0" collapsed="false">
      <c r="A987" s="2"/>
      <c r="B987" s="2"/>
      <c r="C987" s="31"/>
      <c r="D987" s="2"/>
      <c r="E987" s="2"/>
      <c r="F987" s="2"/>
      <c r="G987" s="2"/>
      <c r="H987" s="2"/>
      <c r="I987" s="2"/>
      <c r="J987" s="23"/>
      <c r="K987" s="6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1.25" hidden="false" customHeight="true" outlineLevel="0" collapsed="false">
      <c r="A988" s="2"/>
      <c r="B988" s="2"/>
      <c r="C988" s="31"/>
      <c r="D988" s="2"/>
      <c r="E988" s="2"/>
      <c r="F988" s="2"/>
      <c r="G988" s="2"/>
      <c r="H988" s="2"/>
      <c r="I988" s="2"/>
      <c r="J988" s="23"/>
      <c r="K988" s="6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1.25" hidden="false" customHeight="true" outlineLevel="0" collapsed="false">
      <c r="A989" s="2"/>
      <c r="B989" s="2"/>
      <c r="C989" s="31"/>
      <c r="D989" s="2"/>
      <c r="E989" s="2"/>
      <c r="F989" s="2"/>
      <c r="G989" s="2"/>
      <c r="H989" s="2"/>
      <c r="I989" s="2"/>
      <c r="J989" s="23"/>
      <c r="K989" s="6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1.25" hidden="false" customHeight="true" outlineLevel="0" collapsed="false">
      <c r="A990" s="2"/>
      <c r="B990" s="2"/>
      <c r="C990" s="31"/>
      <c r="D990" s="2"/>
      <c r="E990" s="2"/>
      <c r="F990" s="2"/>
      <c r="G990" s="2"/>
      <c r="H990" s="2"/>
      <c r="I990" s="2"/>
      <c r="J990" s="23"/>
      <c r="K990" s="6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1.25" hidden="false" customHeight="true" outlineLevel="0" collapsed="false">
      <c r="A991" s="2"/>
      <c r="B991" s="2"/>
      <c r="C991" s="31"/>
      <c r="D991" s="2"/>
      <c r="E991" s="2"/>
      <c r="F991" s="2"/>
      <c r="G991" s="2"/>
      <c r="H991" s="2"/>
      <c r="I991" s="2"/>
      <c r="J991" s="23"/>
      <c r="K991" s="6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1.25" hidden="false" customHeight="true" outlineLevel="0" collapsed="false">
      <c r="A992" s="2"/>
      <c r="B992" s="2"/>
      <c r="C992" s="31"/>
      <c r="D992" s="2"/>
      <c r="E992" s="2"/>
      <c r="F992" s="2"/>
      <c r="G992" s="2"/>
      <c r="H992" s="2"/>
      <c r="I992" s="2"/>
      <c r="J992" s="23"/>
      <c r="K992" s="6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1.25" hidden="false" customHeight="true" outlineLevel="0" collapsed="false">
      <c r="A993" s="2"/>
      <c r="B993" s="2"/>
      <c r="C993" s="31"/>
      <c r="D993" s="2"/>
      <c r="E993" s="2"/>
      <c r="F993" s="2"/>
      <c r="G993" s="2"/>
      <c r="H993" s="2"/>
      <c r="I993" s="2"/>
      <c r="J993" s="23"/>
      <c r="K993" s="6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1.25" hidden="false" customHeight="true" outlineLevel="0" collapsed="false">
      <c r="A994" s="2"/>
      <c r="B994" s="2"/>
      <c r="C994" s="31"/>
      <c r="D994" s="2"/>
      <c r="E994" s="2"/>
      <c r="F994" s="2"/>
      <c r="G994" s="2"/>
      <c r="H994" s="2"/>
      <c r="I994" s="2"/>
      <c r="J994" s="23"/>
      <c r="K994" s="6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1.25" hidden="false" customHeight="true" outlineLevel="0" collapsed="false">
      <c r="A995" s="2"/>
      <c r="B995" s="2"/>
      <c r="C995" s="31"/>
      <c r="D995" s="2"/>
      <c r="E995" s="2"/>
      <c r="F995" s="2"/>
      <c r="G995" s="2"/>
      <c r="H995" s="2"/>
      <c r="I995" s="2"/>
      <c r="J995" s="23"/>
      <c r="K995" s="6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1.25" hidden="false" customHeight="true" outlineLevel="0" collapsed="false">
      <c r="A996" s="2"/>
      <c r="B996" s="2"/>
      <c r="C996" s="31"/>
      <c r="D996" s="2"/>
      <c r="E996" s="2"/>
      <c r="F996" s="2"/>
      <c r="G996" s="2"/>
      <c r="H996" s="2"/>
      <c r="I996" s="2"/>
      <c r="J996" s="23"/>
      <c r="K996" s="6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1.25" hidden="false" customHeight="true" outlineLevel="0" collapsed="false">
      <c r="A997" s="2"/>
      <c r="B997" s="2"/>
      <c r="C997" s="31"/>
      <c r="D997" s="2"/>
      <c r="E997" s="2"/>
      <c r="F997" s="2"/>
      <c r="G997" s="2"/>
      <c r="H997" s="2"/>
      <c r="I997" s="2"/>
      <c r="J997" s="23"/>
      <c r="K997" s="6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1.25" hidden="false" customHeight="true" outlineLevel="0" collapsed="false">
      <c r="A998" s="2"/>
      <c r="B998" s="2"/>
      <c r="C998" s="31"/>
      <c r="D998" s="2"/>
      <c r="E998" s="2"/>
      <c r="F998" s="2"/>
      <c r="G998" s="2"/>
      <c r="H998" s="2"/>
      <c r="I998" s="2"/>
      <c r="J998" s="23"/>
      <c r="K998" s="6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1.25" hidden="false" customHeight="true" outlineLevel="0" collapsed="false">
      <c r="A999" s="2"/>
      <c r="B999" s="2"/>
      <c r="C999" s="31"/>
      <c r="D999" s="2"/>
      <c r="E999" s="2"/>
      <c r="F999" s="2"/>
      <c r="G999" s="2"/>
      <c r="H999" s="2"/>
      <c r="I999" s="2"/>
      <c r="J999" s="23"/>
      <c r="K999" s="6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1.25" hidden="false" customHeight="true" outlineLevel="0" collapsed="false">
      <c r="A1000" s="2"/>
      <c r="B1000" s="2"/>
      <c r="C1000" s="31"/>
      <c r="D1000" s="2"/>
      <c r="E1000" s="2"/>
      <c r="F1000" s="2"/>
      <c r="G1000" s="2"/>
      <c r="H1000" s="2"/>
      <c r="I1000" s="2"/>
      <c r="J1000" s="23"/>
      <c r="K1000" s="6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L1"/>
    <mergeCell ref="J2:K2"/>
  </mergeCells>
  <printOptions headings="false" gridLines="false" gridLinesSet="true" horizontalCentered="true" verticalCentered="false"/>
  <pageMargins left="0.25" right="0.25" top="0.5" bottom="0.5" header="0.511805555555555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52.58"/>
    <col collapsed="false" customWidth="true" hidden="false" outlineLevel="0" max="3" min="3" style="0" width="9.29"/>
    <col collapsed="false" customWidth="true" hidden="false" outlineLevel="0" max="4" min="4" style="0" width="4.29"/>
    <col collapsed="false" customWidth="true" hidden="false" outlineLevel="0" max="5" min="5" style="0" width="3.71"/>
    <col collapsed="false" customWidth="true" hidden="false" outlineLevel="0" max="6" min="6" style="0" width="2.99"/>
    <col collapsed="false" customWidth="true" hidden="false" outlineLevel="0" max="7" min="7" style="0" width="5.57"/>
    <col collapsed="false" customWidth="true" hidden="false" outlineLevel="0" max="9" min="8" style="0" width="13.86"/>
    <col collapsed="false" customWidth="true" hidden="false" outlineLevel="0" max="12" min="10" style="0" width="14.14"/>
    <col collapsed="false" customWidth="true" hidden="false" outlineLevel="0" max="13" min="13" style="0" width="12.43"/>
    <col collapsed="false" customWidth="true" hidden="false" outlineLevel="0" max="14" min="14" style="0" width="15.29"/>
    <col collapsed="false" customWidth="true" hidden="false" outlineLevel="0" max="15" min="15" style="0" width="7.87"/>
    <col collapsed="false" customWidth="true" hidden="false" outlineLevel="0" max="16" min="16" style="0" width="10.71"/>
    <col collapsed="false" customWidth="true" hidden="false" outlineLevel="0" max="17" min="17" style="0" width="2.99"/>
    <col collapsed="false" customWidth="true" hidden="false" outlineLevel="0" max="18" min="18" style="0" width="3.71"/>
    <col collapsed="false" customWidth="true" hidden="false" outlineLevel="0" max="26" min="19" style="0" width="3.57"/>
  </cols>
  <sheetData>
    <row r="1" customFormat="false" ht="12.75" hidden="false" customHeight="true" outlineLevel="0" collapsed="false">
      <c r="A1" s="2"/>
      <c r="B1" s="1" t="s">
        <v>444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9"/>
      <c r="B2" s="3" t="s">
        <v>1</v>
      </c>
      <c r="C2" s="3" t="s">
        <v>445</v>
      </c>
      <c r="D2" s="3" t="s">
        <v>446</v>
      </c>
      <c r="E2" s="3" t="s">
        <v>447</v>
      </c>
      <c r="F2" s="4" t="s">
        <v>2</v>
      </c>
      <c r="G2" s="5" t="s">
        <v>3</v>
      </c>
      <c r="H2" s="6" t="n">
        <v>2015</v>
      </c>
      <c r="I2" s="6" t="n">
        <v>2016</v>
      </c>
      <c r="J2" s="6" t="n">
        <v>2017</v>
      </c>
      <c r="K2" s="6" t="n">
        <v>2018</v>
      </c>
      <c r="L2" s="6" t="n">
        <v>2019</v>
      </c>
      <c r="M2" s="7" t="n">
        <v>2020</v>
      </c>
      <c r="N2" s="8" t="s">
        <v>4</v>
      </c>
      <c r="O2" s="8"/>
      <c r="P2" s="7" t="s">
        <v>5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24"/>
      <c r="B3" s="15" t="s">
        <v>7</v>
      </c>
      <c r="C3" s="15" t="n">
        <v>1</v>
      </c>
      <c r="D3" s="15"/>
      <c r="E3" s="15"/>
      <c r="F3" s="16" t="n">
        <v>1</v>
      </c>
      <c r="G3" s="17" t="s">
        <v>8</v>
      </c>
      <c r="H3" s="18" t="n">
        <v>1056380</v>
      </c>
      <c r="I3" s="18" t="n">
        <v>1070024</v>
      </c>
      <c r="J3" s="19" t="n">
        <v>1036746</v>
      </c>
      <c r="K3" s="19" t="n">
        <v>944598</v>
      </c>
      <c r="L3" s="19" t="n">
        <v>1035878</v>
      </c>
      <c r="M3" s="20" t="n">
        <v>371408.014</v>
      </c>
      <c r="N3" s="19" t="n">
        <v>-664469.986</v>
      </c>
      <c r="O3" s="21" t="n">
        <v>-0.641455833602026</v>
      </c>
      <c r="P3" s="22" t="n">
        <v>380</v>
      </c>
      <c r="Q3" s="2"/>
      <c r="R3" s="23"/>
      <c r="S3" s="24"/>
      <c r="T3" s="24"/>
      <c r="U3" s="24"/>
      <c r="V3" s="24"/>
      <c r="W3" s="24"/>
      <c r="X3" s="24"/>
      <c r="Y3" s="24"/>
      <c r="Z3" s="24"/>
    </row>
    <row r="4" customFormat="false" ht="12.75" hidden="false" customHeight="true" outlineLevel="0" collapsed="false">
      <c r="A4" s="2"/>
      <c r="B4" s="25" t="s">
        <v>9</v>
      </c>
      <c r="C4" s="25" t="n">
        <v>2</v>
      </c>
      <c r="D4" s="25"/>
      <c r="E4" s="25"/>
      <c r="F4" s="26"/>
      <c r="G4" s="26" t="s">
        <v>8</v>
      </c>
      <c r="H4" s="27" t="n">
        <v>4424754</v>
      </c>
      <c r="I4" s="27" t="n">
        <v>4381900</v>
      </c>
      <c r="J4" s="27" t="n">
        <v>4255015</v>
      </c>
      <c r="K4" s="27" t="n">
        <v>3972763</v>
      </c>
      <c r="L4" s="27" t="n">
        <v>3931908</v>
      </c>
      <c r="M4" s="28" t="n">
        <v>1815784.971</v>
      </c>
      <c r="N4" s="27" t="n">
        <v>-2116123.029</v>
      </c>
      <c r="O4" s="29" t="n">
        <v>-0.538192406587336</v>
      </c>
      <c r="P4" s="30" t="n">
        <v>97</v>
      </c>
      <c r="Q4" s="23"/>
      <c r="R4" s="23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4"/>
      <c r="B5" s="25" t="s">
        <v>10</v>
      </c>
      <c r="C5" s="25" t="n">
        <v>3</v>
      </c>
      <c r="D5" s="25"/>
      <c r="E5" s="25"/>
      <c r="F5" s="26"/>
      <c r="G5" s="26" t="s">
        <v>8</v>
      </c>
      <c r="H5" s="27" t="n">
        <v>8922188</v>
      </c>
      <c r="I5" s="27" t="n">
        <v>8784407</v>
      </c>
      <c r="J5" s="27" t="n">
        <v>8596506</v>
      </c>
      <c r="K5" s="27" t="n">
        <v>8392290</v>
      </c>
      <c r="L5" s="27" t="n">
        <v>8254928</v>
      </c>
      <c r="M5" s="28" t="n">
        <v>3221650.993</v>
      </c>
      <c r="N5" s="27" t="n">
        <v>-5033277.007</v>
      </c>
      <c r="O5" s="29" t="n">
        <v>-0.609729970630877</v>
      </c>
      <c r="P5" s="30" t="n">
        <v>37</v>
      </c>
      <c r="Q5" s="23"/>
      <c r="R5" s="23"/>
      <c r="S5" s="24"/>
      <c r="T5" s="24"/>
      <c r="U5" s="24"/>
      <c r="V5" s="24"/>
      <c r="W5" s="24"/>
      <c r="X5" s="24"/>
      <c r="Y5" s="24"/>
      <c r="Z5" s="24"/>
    </row>
    <row r="6" customFormat="false" ht="12.75" hidden="false" customHeight="true" outlineLevel="0" collapsed="false">
      <c r="A6" s="2"/>
      <c r="B6" s="25" t="s">
        <v>11</v>
      </c>
      <c r="C6" s="25" t="n">
        <v>4</v>
      </c>
      <c r="D6" s="25"/>
      <c r="E6" s="25"/>
      <c r="F6" s="26"/>
      <c r="G6" s="26" t="s">
        <v>8</v>
      </c>
      <c r="H6" s="27" t="n">
        <v>3180274</v>
      </c>
      <c r="I6" s="27" t="n">
        <v>3179087</v>
      </c>
      <c r="J6" s="27" t="n">
        <v>2954228</v>
      </c>
      <c r="K6" s="27" t="n">
        <v>2933140</v>
      </c>
      <c r="L6" s="27" t="n">
        <v>2653237</v>
      </c>
      <c r="M6" s="28" t="n">
        <v>1396286.968</v>
      </c>
      <c r="N6" s="27" t="n">
        <v>-1256950.032</v>
      </c>
      <c r="O6" s="29" t="n">
        <v>-0.473742086364693</v>
      </c>
      <c r="P6" s="30" t="n">
        <v>140</v>
      </c>
      <c r="Q6" s="23"/>
      <c r="R6" s="23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/>
      <c r="B7" s="25" t="s">
        <v>12</v>
      </c>
      <c r="C7" s="25" t="n">
        <v>5</v>
      </c>
      <c r="D7" s="25"/>
      <c r="E7" s="25"/>
      <c r="F7" s="26" t="n">
        <v>2</v>
      </c>
      <c r="G7" s="26" t="s">
        <v>8</v>
      </c>
      <c r="H7" s="27" t="n">
        <v>3295032</v>
      </c>
      <c r="I7" s="27" t="n">
        <v>3365748</v>
      </c>
      <c r="J7" s="27" t="n">
        <v>3293451</v>
      </c>
      <c r="K7" s="27" t="n">
        <v>2022919</v>
      </c>
      <c r="L7" s="27" t="n">
        <v>2734530</v>
      </c>
      <c r="M7" s="28" t="n">
        <v>1422149.009</v>
      </c>
      <c r="N7" s="27" t="n">
        <v>-1312380.991</v>
      </c>
      <c r="O7" s="29" t="n">
        <v>-0.479929271575006</v>
      </c>
      <c r="P7" s="30" t="n">
        <v>138</v>
      </c>
      <c r="Q7" s="23"/>
      <c r="R7" s="23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4"/>
      <c r="B8" s="25" t="s">
        <v>13</v>
      </c>
      <c r="C8" s="25" t="n">
        <v>6</v>
      </c>
      <c r="D8" s="25"/>
      <c r="E8" s="25"/>
      <c r="F8" s="26"/>
      <c r="G8" s="26" t="s">
        <v>8</v>
      </c>
      <c r="H8" s="27" t="n">
        <v>3045205</v>
      </c>
      <c r="I8" s="27" t="n">
        <v>3038777</v>
      </c>
      <c r="J8" s="27" t="n">
        <v>2785331</v>
      </c>
      <c r="K8" s="27" t="n">
        <v>2562443</v>
      </c>
      <c r="L8" s="27" t="n">
        <v>2487611</v>
      </c>
      <c r="M8" s="28" t="n">
        <v>1265949.969</v>
      </c>
      <c r="N8" s="27" t="n">
        <v>-1221661.031</v>
      </c>
      <c r="O8" s="29" t="n">
        <v>-0.491098098135118</v>
      </c>
      <c r="P8" s="30" t="n">
        <v>162</v>
      </c>
      <c r="Q8" s="23"/>
      <c r="R8" s="23"/>
      <c r="S8" s="24"/>
      <c r="T8" s="24"/>
      <c r="U8" s="24"/>
      <c r="V8" s="24"/>
      <c r="W8" s="24"/>
      <c r="X8" s="24"/>
      <c r="Y8" s="24"/>
      <c r="Z8" s="24"/>
    </row>
    <row r="9" customFormat="false" ht="12.75" hidden="false" customHeight="true" outlineLevel="0" collapsed="false">
      <c r="A9" s="2"/>
      <c r="B9" s="25" t="s">
        <v>14</v>
      </c>
      <c r="C9" s="25" t="n">
        <v>7</v>
      </c>
      <c r="D9" s="25"/>
      <c r="E9" s="25"/>
      <c r="F9" s="26"/>
      <c r="G9" s="26" t="s">
        <v>8</v>
      </c>
      <c r="H9" s="27" t="n">
        <v>2286670</v>
      </c>
      <c r="I9" s="27" t="n">
        <v>2317558</v>
      </c>
      <c r="J9" s="27" t="n">
        <v>2270027</v>
      </c>
      <c r="K9" s="27" t="n">
        <v>2454974</v>
      </c>
      <c r="L9" s="27" t="n">
        <v>2130461</v>
      </c>
      <c r="M9" s="28" t="n">
        <v>1002094.897</v>
      </c>
      <c r="N9" s="27" t="n">
        <v>-1128366.103</v>
      </c>
      <c r="O9" s="29" t="n">
        <v>-0.529634714270761</v>
      </c>
      <c r="P9" s="30" t="n">
        <v>205</v>
      </c>
      <c r="Q9" s="23"/>
      <c r="R9" s="23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2"/>
      <c r="B10" s="25" t="s">
        <v>15</v>
      </c>
      <c r="C10" s="25" t="n">
        <v>8</v>
      </c>
      <c r="D10" s="25"/>
      <c r="E10" s="25"/>
      <c r="F10" s="26"/>
      <c r="G10" s="26" t="s">
        <v>8</v>
      </c>
      <c r="H10" s="27" t="n">
        <v>2313651</v>
      </c>
      <c r="I10" s="27" t="n">
        <v>2411413</v>
      </c>
      <c r="J10" s="27" t="n">
        <v>2334317</v>
      </c>
      <c r="K10" s="27" t="n">
        <v>2056692</v>
      </c>
      <c r="L10" s="27" t="n">
        <v>2057118</v>
      </c>
      <c r="M10" s="28" t="n">
        <v>953564.086</v>
      </c>
      <c r="N10" s="27" t="n">
        <v>-1103553.914</v>
      </c>
      <c r="O10" s="29" t="n">
        <v>-0.536456301485865</v>
      </c>
      <c r="P10" s="30" t="n">
        <v>215</v>
      </c>
      <c r="Q10" s="23"/>
      <c r="R10" s="23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/>
      <c r="B11" s="25" t="s">
        <v>16</v>
      </c>
      <c r="C11" s="25" t="n">
        <v>9</v>
      </c>
      <c r="D11" s="25"/>
      <c r="E11" s="25"/>
      <c r="F11" s="26" t="n">
        <v>3</v>
      </c>
      <c r="G11" s="26" t="s">
        <v>8</v>
      </c>
      <c r="H11" s="27" t="n">
        <v>1695879</v>
      </c>
      <c r="I11" s="27" t="n">
        <v>1752387</v>
      </c>
      <c r="J11" s="27" t="n">
        <v>1735321</v>
      </c>
      <c r="K11" s="27" t="n">
        <v>1005075</v>
      </c>
      <c r="L11" s="27" t="n">
        <v>1518260</v>
      </c>
      <c r="M11" s="28" t="n">
        <v>788120.988</v>
      </c>
      <c r="N11" s="27" t="n">
        <v>-730139.012</v>
      </c>
      <c r="O11" s="29" t="n">
        <v>-0.480905122969715</v>
      </c>
      <c r="P11" s="30" t="n">
        <v>258</v>
      </c>
      <c r="Q11" s="23"/>
      <c r="R11" s="23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4"/>
      <c r="B12" s="25" t="s">
        <v>17</v>
      </c>
      <c r="C12" s="25" t="n">
        <v>10</v>
      </c>
      <c r="D12" s="25"/>
      <c r="E12" s="25"/>
      <c r="F12" s="26"/>
      <c r="G12" s="26" t="s">
        <v>8</v>
      </c>
      <c r="H12" s="27" t="n">
        <v>1969221</v>
      </c>
      <c r="I12" s="27" t="n">
        <v>2036529</v>
      </c>
      <c r="J12" s="27" t="n">
        <v>1943854</v>
      </c>
      <c r="K12" s="27" t="n">
        <v>1803691</v>
      </c>
      <c r="L12" s="27" t="n">
        <v>1713696</v>
      </c>
      <c r="M12" s="28" t="n">
        <v>876864.952</v>
      </c>
      <c r="N12" s="27" t="n">
        <v>-836831.048</v>
      </c>
      <c r="O12" s="29" t="n">
        <v>-0.4883194265494</v>
      </c>
      <c r="P12" s="30" t="n">
        <v>232</v>
      </c>
      <c r="Q12" s="23"/>
      <c r="R12" s="23"/>
      <c r="S12" s="24"/>
      <c r="T12" s="24"/>
      <c r="U12" s="24"/>
      <c r="V12" s="24"/>
      <c r="W12" s="24"/>
      <c r="X12" s="24"/>
      <c r="Y12" s="24"/>
      <c r="Z12" s="24"/>
    </row>
    <row r="13" customFormat="false" ht="12.75" hidden="false" customHeight="true" outlineLevel="0" collapsed="false">
      <c r="A13" s="2"/>
      <c r="B13" s="25" t="s">
        <v>18</v>
      </c>
      <c r="C13" s="25" t="n">
        <v>11</v>
      </c>
      <c r="D13" s="25"/>
      <c r="E13" s="25"/>
      <c r="F13" s="26"/>
      <c r="G13" s="26" t="s">
        <v>8</v>
      </c>
      <c r="H13" s="27" t="n">
        <v>1643266</v>
      </c>
      <c r="I13" s="27" t="n">
        <v>1682092</v>
      </c>
      <c r="J13" s="27" t="n">
        <v>1577144</v>
      </c>
      <c r="K13" s="27" t="n">
        <v>1502814</v>
      </c>
      <c r="L13" s="27" t="n">
        <v>1513443</v>
      </c>
      <c r="M13" s="28" t="n">
        <v>761613.041</v>
      </c>
      <c r="N13" s="27" t="n">
        <v>-751829.959</v>
      </c>
      <c r="O13" s="29" t="n">
        <v>-0.496767938402702</v>
      </c>
      <c r="P13" s="30" t="n">
        <v>264</v>
      </c>
      <c r="Q13" s="23"/>
      <c r="R13" s="23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/>
      <c r="B14" s="25" t="s">
        <v>19</v>
      </c>
      <c r="C14" s="25" t="n">
        <v>12</v>
      </c>
      <c r="D14" s="25"/>
      <c r="E14" s="25"/>
      <c r="F14" s="26"/>
      <c r="G14" s="26" t="s">
        <v>8</v>
      </c>
      <c r="H14" s="27" t="n">
        <v>2057944</v>
      </c>
      <c r="I14" s="27" t="n">
        <v>2071316</v>
      </c>
      <c r="J14" s="27" t="n">
        <v>2001410</v>
      </c>
      <c r="K14" s="27" t="n">
        <v>1831457</v>
      </c>
      <c r="L14" s="27" t="n">
        <v>1779224</v>
      </c>
      <c r="M14" s="28" t="n">
        <v>951634.019</v>
      </c>
      <c r="N14" s="27" t="n">
        <v>-827589.981</v>
      </c>
      <c r="O14" s="29" t="n">
        <v>-0.465140972131671</v>
      </c>
      <c r="P14" s="30" t="n">
        <v>217</v>
      </c>
      <c r="Q14" s="23"/>
      <c r="R14" s="23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/>
      <c r="B15" s="25" t="s">
        <v>20</v>
      </c>
      <c r="C15" s="25" t="n">
        <v>13</v>
      </c>
      <c r="D15" s="25"/>
      <c r="E15" s="25"/>
      <c r="F15" s="26"/>
      <c r="G15" s="26" t="s">
        <v>8</v>
      </c>
      <c r="H15" s="27" t="n">
        <v>1108859</v>
      </c>
      <c r="I15" s="27" t="n">
        <v>1049128</v>
      </c>
      <c r="J15" s="27" t="n">
        <v>1044200</v>
      </c>
      <c r="K15" s="27" t="n">
        <v>1026894</v>
      </c>
      <c r="L15" s="27" t="n">
        <v>979390</v>
      </c>
      <c r="M15" s="28" t="n">
        <v>457388.001</v>
      </c>
      <c r="N15" s="27" t="n">
        <v>-522001.999</v>
      </c>
      <c r="O15" s="29" t="n">
        <v>-0.532986858146397</v>
      </c>
      <c r="P15" s="30" t="n">
        <v>356</v>
      </c>
      <c r="Q15" s="23"/>
      <c r="R15" s="23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/>
      <c r="B16" s="25" t="s">
        <v>21</v>
      </c>
      <c r="C16" s="25" t="n">
        <v>14</v>
      </c>
      <c r="D16" s="25"/>
      <c r="E16" s="25"/>
      <c r="F16" s="26"/>
      <c r="G16" s="26" t="s">
        <v>8</v>
      </c>
      <c r="H16" s="27" t="n">
        <v>1439495</v>
      </c>
      <c r="I16" s="27" t="n">
        <v>1365544</v>
      </c>
      <c r="J16" s="27" t="n">
        <v>1323910</v>
      </c>
      <c r="K16" s="27" t="n">
        <v>1224369</v>
      </c>
      <c r="L16" s="27" t="n">
        <v>1187486</v>
      </c>
      <c r="M16" s="28" t="n">
        <v>549296.064</v>
      </c>
      <c r="N16" s="27" t="n">
        <v>-638189.936</v>
      </c>
      <c r="O16" s="29" t="n">
        <v>-0.53742944001024</v>
      </c>
      <c r="P16" s="30" t="n">
        <v>325</v>
      </c>
      <c r="Q16" s="23"/>
      <c r="R16" s="23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/>
      <c r="B17" s="25" t="s">
        <v>22</v>
      </c>
      <c r="C17" s="25" t="n">
        <v>15</v>
      </c>
      <c r="D17" s="25"/>
      <c r="E17" s="25"/>
      <c r="F17" s="26"/>
      <c r="G17" s="26" t="s">
        <v>8</v>
      </c>
      <c r="H17" s="27" t="n">
        <v>2966015</v>
      </c>
      <c r="I17" s="27" t="n">
        <v>3013521</v>
      </c>
      <c r="J17" s="27" t="n">
        <v>3013031</v>
      </c>
      <c r="K17" s="27" t="n">
        <v>3133231</v>
      </c>
      <c r="L17" s="27" t="n">
        <v>2919305</v>
      </c>
      <c r="M17" s="28" t="n">
        <v>1289691.037</v>
      </c>
      <c r="N17" s="27" t="n">
        <v>-1629613.963</v>
      </c>
      <c r="O17" s="29" t="n">
        <v>-0.558219837598332</v>
      </c>
      <c r="P17" s="30" t="n">
        <v>158</v>
      </c>
      <c r="Q17" s="23"/>
      <c r="R17" s="23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/>
      <c r="B18" s="25" t="s">
        <v>23</v>
      </c>
      <c r="C18" s="25" t="n">
        <v>16</v>
      </c>
      <c r="D18" s="25"/>
      <c r="E18" s="25"/>
      <c r="F18" s="26"/>
      <c r="G18" s="26" t="s">
        <v>8</v>
      </c>
      <c r="H18" s="27" t="n">
        <v>1762923</v>
      </c>
      <c r="I18" s="27" t="n">
        <v>1688487</v>
      </c>
      <c r="J18" s="27" t="n">
        <v>1565455</v>
      </c>
      <c r="K18" s="27" t="n">
        <v>1496673</v>
      </c>
      <c r="L18" s="27" t="n">
        <v>1445532</v>
      </c>
      <c r="M18" s="28" t="n">
        <v>721494.982</v>
      </c>
      <c r="N18" s="27" t="n">
        <v>-724037.018</v>
      </c>
      <c r="O18" s="29" t="n">
        <v>-0.500879273513143</v>
      </c>
      <c r="P18" s="30" t="n">
        <v>278</v>
      </c>
      <c r="Q18" s="23"/>
      <c r="R18" s="23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/>
      <c r="B19" s="25" t="s">
        <v>24</v>
      </c>
      <c r="C19" s="25" t="n">
        <v>17</v>
      </c>
      <c r="D19" s="25"/>
      <c r="E19" s="25"/>
      <c r="F19" s="26" t="n">
        <v>4</v>
      </c>
      <c r="G19" s="26" t="s">
        <v>8</v>
      </c>
      <c r="H19" s="27" t="n">
        <v>1240616</v>
      </c>
      <c r="I19" s="27" t="n">
        <v>1327862</v>
      </c>
      <c r="J19" s="27" t="n">
        <v>1335877</v>
      </c>
      <c r="K19" s="27" t="n">
        <v>960970</v>
      </c>
      <c r="L19" s="27" t="n">
        <v>1204095</v>
      </c>
      <c r="M19" s="28" t="n">
        <v>588199.079</v>
      </c>
      <c r="N19" s="27" t="n">
        <v>-615895.921</v>
      </c>
      <c r="O19" s="29" t="n">
        <v>-0.51150110331826</v>
      </c>
      <c r="P19" s="30" t="n">
        <v>317</v>
      </c>
      <c r="Q19" s="23"/>
      <c r="R19" s="23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/>
      <c r="B20" s="25" t="s">
        <v>25</v>
      </c>
      <c r="C20" s="25" t="n">
        <v>18</v>
      </c>
      <c r="D20" s="25"/>
      <c r="E20" s="25"/>
      <c r="F20" s="26"/>
      <c r="G20" s="26" t="s">
        <v>8</v>
      </c>
      <c r="H20" s="27" t="n">
        <v>2531974</v>
      </c>
      <c r="I20" s="27" t="n">
        <v>2509085</v>
      </c>
      <c r="J20" s="27" t="n">
        <v>2515479</v>
      </c>
      <c r="K20" s="27" t="n">
        <v>2451972</v>
      </c>
      <c r="L20" s="27" t="n">
        <v>2503850</v>
      </c>
      <c r="M20" s="28" t="n">
        <v>1271191.926</v>
      </c>
      <c r="N20" s="27" t="n">
        <v>-1232658.074</v>
      </c>
      <c r="O20" s="29" t="n">
        <v>-0.492305079777143</v>
      </c>
      <c r="P20" s="30" t="n">
        <v>161</v>
      </c>
      <c r="Q20" s="23"/>
      <c r="R20" s="23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/>
      <c r="B21" s="25" t="s">
        <v>26</v>
      </c>
      <c r="C21" s="25" t="n">
        <v>19</v>
      </c>
      <c r="D21" s="25"/>
      <c r="E21" s="25"/>
      <c r="F21" s="26"/>
      <c r="G21" s="26" t="s">
        <v>8</v>
      </c>
      <c r="H21" s="27" t="n">
        <v>7363663</v>
      </c>
      <c r="I21" s="27" t="n">
        <v>7609968</v>
      </c>
      <c r="J21" s="27" t="n">
        <v>7458222</v>
      </c>
      <c r="K21" s="27" t="n">
        <v>6784053</v>
      </c>
      <c r="L21" s="27" t="n">
        <v>6768255</v>
      </c>
      <c r="M21" s="28" t="n">
        <v>3166766.007</v>
      </c>
      <c r="N21" s="27" t="n">
        <v>-3601488.993</v>
      </c>
      <c r="O21" s="29" t="n">
        <v>-0.532114849839434</v>
      </c>
      <c r="P21" s="30" t="n">
        <v>39</v>
      </c>
      <c r="Q21" s="23"/>
      <c r="R21" s="23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/>
      <c r="B22" s="25" t="s">
        <v>27</v>
      </c>
      <c r="C22" s="25" t="n">
        <v>20</v>
      </c>
      <c r="D22" s="25"/>
      <c r="E22" s="25"/>
      <c r="F22" s="26"/>
      <c r="G22" s="26" t="s">
        <v>8</v>
      </c>
      <c r="H22" s="27" t="n">
        <v>1821628</v>
      </c>
      <c r="I22" s="27" t="n">
        <v>1733740</v>
      </c>
      <c r="J22" s="27" t="n">
        <v>1678247</v>
      </c>
      <c r="K22" s="27" t="n">
        <v>1603702</v>
      </c>
      <c r="L22" s="27" t="n">
        <v>1614464</v>
      </c>
      <c r="M22" s="28" t="n">
        <v>760068.025</v>
      </c>
      <c r="N22" s="27" t="n">
        <v>-854395.975</v>
      </c>
      <c r="O22" s="29" t="n">
        <v>-0.529213395281654</v>
      </c>
      <c r="P22" s="30" t="n">
        <v>265</v>
      </c>
      <c r="Q22" s="23"/>
      <c r="R22" s="23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/>
      <c r="B23" s="25" t="s">
        <v>28</v>
      </c>
      <c r="C23" s="25" t="n">
        <v>21</v>
      </c>
      <c r="D23" s="25"/>
      <c r="E23" s="25"/>
      <c r="F23" s="26"/>
      <c r="G23" s="26" t="s">
        <v>8</v>
      </c>
      <c r="H23" s="27" t="n">
        <v>1137693</v>
      </c>
      <c r="I23" s="27" t="n">
        <v>1112259</v>
      </c>
      <c r="J23" s="27" t="n">
        <v>1054373</v>
      </c>
      <c r="K23" s="27" t="n">
        <v>1006343</v>
      </c>
      <c r="L23" s="27" t="n">
        <v>1094872</v>
      </c>
      <c r="M23" s="28" t="n">
        <v>491292.994</v>
      </c>
      <c r="N23" s="27" t="n">
        <v>-603579.006</v>
      </c>
      <c r="O23" s="29" t="n">
        <v>-0.551278145755851</v>
      </c>
      <c r="P23" s="30" t="n">
        <v>340</v>
      </c>
      <c r="Q23" s="23"/>
      <c r="R23" s="23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5" t="s">
        <v>29</v>
      </c>
      <c r="C24" s="25" t="n">
        <v>22</v>
      </c>
      <c r="D24" s="25"/>
      <c r="E24" s="25"/>
      <c r="F24" s="26"/>
      <c r="G24" s="26" t="s">
        <v>8</v>
      </c>
      <c r="H24" s="27" t="n">
        <v>2196065</v>
      </c>
      <c r="I24" s="27" t="n">
        <v>2240256</v>
      </c>
      <c r="J24" s="27" t="n">
        <v>2220298</v>
      </c>
      <c r="K24" s="27" t="n">
        <v>1984267</v>
      </c>
      <c r="L24" s="27" t="n">
        <v>2143375</v>
      </c>
      <c r="M24" s="28" t="n">
        <v>968589.93</v>
      </c>
      <c r="N24" s="27" t="n">
        <v>-1174785.07</v>
      </c>
      <c r="O24" s="29" t="n">
        <v>-0.548100575027702</v>
      </c>
      <c r="P24" s="30" t="n">
        <v>211</v>
      </c>
      <c r="Q24" s="23"/>
      <c r="R24" s="23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4"/>
      <c r="B25" s="25" t="s">
        <v>30</v>
      </c>
      <c r="C25" s="25" t="n">
        <v>23</v>
      </c>
      <c r="D25" s="25"/>
      <c r="E25" s="25"/>
      <c r="F25" s="26"/>
      <c r="G25" s="26" t="s">
        <v>8</v>
      </c>
      <c r="H25" s="27" t="n">
        <v>1863892</v>
      </c>
      <c r="I25" s="27" t="n">
        <v>1812036</v>
      </c>
      <c r="J25" s="27" t="n">
        <v>1716853</v>
      </c>
      <c r="K25" s="27" t="n">
        <v>1575555</v>
      </c>
      <c r="L25" s="27" t="n">
        <v>1538253</v>
      </c>
      <c r="M25" s="28" t="n">
        <v>691844.989</v>
      </c>
      <c r="N25" s="27" t="n">
        <v>-846408.011</v>
      </c>
      <c r="O25" s="29" t="n">
        <v>-0.550239792153826</v>
      </c>
      <c r="P25" s="30" t="n">
        <v>289</v>
      </c>
      <c r="Q25" s="23"/>
      <c r="R25" s="23"/>
      <c r="S25" s="24"/>
      <c r="T25" s="24"/>
      <c r="U25" s="24"/>
      <c r="V25" s="24"/>
      <c r="W25" s="24"/>
      <c r="X25" s="24"/>
      <c r="Y25" s="24"/>
      <c r="Z25" s="24"/>
    </row>
    <row r="26" customFormat="false" ht="12.75" hidden="false" customHeight="true" outlineLevel="0" collapsed="false">
      <c r="A26" s="2"/>
      <c r="B26" s="25" t="s">
        <v>31</v>
      </c>
      <c r="C26" s="25" t="n">
        <v>24</v>
      </c>
      <c r="D26" s="25"/>
      <c r="E26" s="25"/>
      <c r="F26" s="26"/>
      <c r="G26" s="26" t="s">
        <v>8</v>
      </c>
      <c r="H26" s="27" t="n">
        <v>877311</v>
      </c>
      <c r="I26" s="27" t="n">
        <v>841547</v>
      </c>
      <c r="J26" s="27" t="n">
        <v>799927</v>
      </c>
      <c r="K26" s="27" t="n">
        <v>752916</v>
      </c>
      <c r="L26" s="27" t="n">
        <v>769303</v>
      </c>
      <c r="M26" s="28" t="n">
        <v>354016.036</v>
      </c>
      <c r="N26" s="27" t="n">
        <v>-415286.964</v>
      </c>
      <c r="O26" s="29" t="n">
        <v>-0.539822363880032</v>
      </c>
      <c r="P26" s="30" t="n">
        <v>386</v>
      </c>
      <c r="Q26" s="23"/>
      <c r="R26" s="23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5" t="s">
        <v>32</v>
      </c>
      <c r="C27" s="25" t="n">
        <v>25</v>
      </c>
      <c r="D27" s="25"/>
      <c r="E27" s="25"/>
      <c r="F27" s="26"/>
      <c r="G27" s="26" t="s">
        <v>8</v>
      </c>
      <c r="H27" s="27" t="n">
        <v>1981721</v>
      </c>
      <c r="I27" s="27" t="n">
        <v>1964831</v>
      </c>
      <c r="J27" s="27" t="n">
        <v>1938814</v>
      </c>
      <c r="K27" s="27" t="n">
        <v>1895570</v>
      </c>
      <c r="L27" s="27" t="n">
        <v>1823468</v>
      </c>
      <c r="M27" s="28" t="n">
        <v>949903.929</v>
      </c>
      <c r="N27" s="27" t="n">
        <v>-873564.071</v>
      </c>
      <c r="O27" s="29" t="n">
        <v>-0.479067398495614</v>
      </c>
      <c r="P27" s="30" t="n">
        <v>219</v>
      </c>
      <c r="Q27" s="23"/>
      <c r="R27" s="23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5" t="s">
        <v>33</v>
      </c>
      <c r="C28" s="25" t="n">
        <v>26</v>
      </c>
      <c r="D28" s="25"/>
      <c r="E28" s="25"/>
      <c r="F28" s="26" t="n">
        <v>5</v>
      </c>
      <c r="G28" s="26" t="s">
        <v>8</v>
      </c>
      <c r="H28" s="27" t="n">
        <v>661527</v>
      </c>
      <c r="I28" s="27" t="n">
        <v>1048776</v>
      </c>
      <c r="J28" s="27" t="n">
        <v>1094122</v>
      </c>
      <c r="K28" s="27" t="n">
        <v>1110307</v>
      </c>
      <c r="L28" s="27" t="n">
        <v>1146032</v>
      </c>
      <c r="M28" s="28" t="n">
        <v>519694.04</v>
      </c>
      <c r="N28" s="27" t="n">
        <v>-626337.96</v>
      </c>
      <c r="O28" s="29" t="n">
        <v>-0.546527461711366</v>
      </c>
      <c r="P28" s="30" t="n">
        <v>331</v>
      </c>
      <c r="Q28" s="23"/>
      <c r="R28" s="23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5" t="s">
        <v>34</v>
      </c>
      <c r="C29" s="25" t="n">
        <v>27</v>
      </c>
      <c r="D29" s="25"/>
      <c r="E29" s="25"/>
      <c r="F29" s="26"/>
      <c r="G29" s="26" t="s">
        <v>8</v>
      </c>
      <c r="H29" s="27" t="n">
        <v>1139826</v>
      </c>
      <c r="I29" s="27" t="n">
        <v>1099582</v>
      </c>
      <c r="J29" s="27" t="n">
        <v>1064119</v>
      </c>
      <c r="K29" s="27" t="n">
        <v>997617</v>
      </c>
      <c r="L29" s="27" t="n">
        <v>1000896</v>
      </c>
      <c r="M29" s="28" t="n">
        <v>480152.063</v>
      </c>
      <c r="N29" s="27" t="n">
        <v>-520743.937</v>
      </c>
      <c r="O29" s="29" t="n">
        <v>-0.520277768119765</v>
      </c>
      <c r="P29" s="30" t="n">
        <v>344</v>
      </c>
      <c r="Q29" s="23"/>
      <c r="R29" s="23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5" t="s">
        <v>35</v>
      </c>
      <c r="C30" s="25" t="n">
        <v>28</v>
      </c>
      <c r="D30" s="25"/>
      <c r="E30" s="25"/>
      <c r="F30" s="26"/>
      <c r="G30" s="26" t="s">
        <v>8</v>
      </c>
      <c r="H30" s="27" t="n">
        <v>3641720</v>
      </c>
      <c r="I30" s="27" t="n">
        <v>3617308</v>
      </c>
      <c r="J30" s="27" t="n">
        <v>3442348</v>
      </c>
      <c r="K30" s="27" t="n">
        <v>3198218</v>
      </c>
      <c r="L30" s="27" t="n">
        <v>3113514</v>
      </c>
      <c r="M30" s="28" t="n">
        <v>1473081.032</v>
      </c>
      <c r="N30" s="27" t="n">
        <v>-1640432.968</v>
      </c>
      <c r="O30" s="29" t="n">
        <v>-0.526875089689656</v>
      </c>
      <c r="P30" s="30" t="n">
        <v>129</v>
      </c>
      <c r="Q30" s="23"/>
      <c r="R30" s="23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5" t="s">
        <v>36</v>
      </c>
      <c r="C31" s="25" t="n">
        <v>29</v>
      </c>
      <c r="D31" s="25"/>
      <c r="E31" s="25"/>
      <c r="F31" s="26"/>
      <c r="G31" s="26" t="s">
        <v>8</v>
      </c>
      <c r="H31" s="27" t="n">
        <v>2174412</v>
      </c>
      <c r="I31" s="27" t="n">
        <v>2100194</v>
      </c>
      <c r="J31" s="27" t="n">
        <v>2071819</v>
      </c>
      <c r="K31" s="27" t="n">
        <v>2000084</v>
      </c>
      <c r="L31" s="27" t="n">
        <v>1954511</v>
      </c>
      <c r="M31" s="28" t="n">
        <v>947431.97</v>
      </c>
      <c r="N31" s="27" t="n">
        <v>-1007079.03</v>
      </c>
      <c r="O31" s="29" t="n">
        <v>-0.515258819213604</v>
      </c>
      <c r="P31" s="30" t="n">
        <v>221</v>
      </c>
      <c r="Q31" s="23"/>
      <c r="R31" s="23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5" t="s">
        <v>37</v>
      </c>
      <c r="C32" s="25" t="n">
        <v>30</v>
      </c>
      <c r="D32" s="25"/>
      <c r="E32" s="25"/>
      <c r="F32" s="26"/>
      <c r="G32" s="26" t="s">
        <v>8</v>
      </c>
      <c r="H32" s="27" t="n">
        <v>1228311</v>
      </c>
      <c r="I32" s="27" t="n">
        <v>1265930</v>
      </c>
      <c r="J32" s="27" t="n">
        <v>1230910</v>
      </c>
      <c r="K32" s="27" t="n">
        <v>1113667</v>
      </c>
      <c r="L32" s="27" t="n">
        <v>1043922</v>
      </c>
      <c r="M32" s="28" t="n">
        <v>507795.029</v>
      </c>
      <c r="N32" s="27" t="n">
        <v>-536126.971</v>
      </c>
      <c r="O32" s="29" t="n">
        <v>-0.513569951586421</v>
      </c>
      <c r="P32" s="30" t="n">
        <v>335</v>
      </c>
      <c r="Q32" s="23"/>
      <c r="R32" s="23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5" t="s">
        <v>38</v>
      </c>
      <c r="C33" s="25" t="n">
        <v>31</v>
      </c>
      <c r="D33" s="25"/>
      <c r="E33" s="25"/>
      <c r="F33" s="26"/>
      <c r="G33" s="26" t="s">
        <v>8</v>
      </c>
      <c r="H33" s="27" t="n">
        <v>298462</v>
      </c>
      <c r="I33" s="27" t="n">
        <v>313386</v>
      </c>
      <c r="J33" s="27" t="n">
        <v>285667</v>
      </c>
      <c r="K33" s="27" t="n">
        <v>301240</v>
      </c>
      <c r="L33" s="27" t="n">
        <v>313938</v>
      </c>
      <c r="M33" s="28" t="n">
        <v>168284.99</v>
      </c>
      <c r="N33" s="27" t="n">
        <v>-145653.01</v>
      </c>
      <c r="O33" s="29" t="n">
        <v>-0.463954698061401</v>
      </c>
      <c r="P33" s="30" t="n">
        <v>415</v>
      </c>
      <c r="Q33" s="23"/>
      <c r="R33" s="23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5" t="s">
        <v>39</v>
      </c>
      <c r="C34" s="25" t="n">
        <v>32</v>
      </c>
      <c r="D34" s="25"/>
      <c r="E34" s="25"/>
      <c r="F34" s="26"/>
      <c r="G34" s="26" t="s">
        <v>8</v>
      </c>
      <c r="H34" s="27" t="n">
        <v>1479241</v>
      </c>
      <c r="I34" s="27" t="n">
        <v>1518946</v>
      </c>
      <c r="J34" s="27" t="n">
        <v>1531045</v>
      </c>
      <c r="K34" s="27" t="n">
        <v>1508022</v>
      </c>
      <c r="L34" s="27" t="n">
        <v>1467410</v>
      </c>
      <c r="M34" s="28" t="n">
        <v>788234.982</v>
      </c>
      <c r="N34" s="27" t="n">
        <v>-679175.018</v>
      </c>
      <c r="O34" s="29" t="n">
        <v>-0.462839300536319</v>
      </c>
      <c r="P34" s="30" t="n">
        <v>257</v>
      </c>
      <c r="Q34" s="23"/>
      <c r="R34" s="23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5" t="s">
        <v>40</v>
      </c>
      <c r="C35" s="25" t="n">
        <v>33</v>
      </c>
      <c r="D35" s="25"/>
      <c r="E35" s="25"/>
      <c r="F35" s="26"/>
      <c r="G35" s="26" t="s">
        <v>8</v>
      </c>
      <c r="H35" s="27" t="n">
        <v>2368031</v>
      </c>
      <c r="I35" s="27" t="n">
        <v>2518622</v>
      </c>
      <c r="J35" s="27" t="n">
        <v>2589024</v>
      </c>
      <c r="K35" s="27" t="n">
        <v>2249646</v>
      </c>
      <c r="L35" s="27" t="n">
        <v>2211198</v>
      </c>
      <c r="M35" s="28" t="n">
        <v>1142138.975</v>
      </c>
      <c r="N35" s="27" t="n">
        <v>-1069059.025</v>
      </c>
      <c r="O35" s="29" t="n">
        <v>-0.483475032538922</v>
      </c>
      <c r="P35" s="30" t="n">
        <v>180</v>
      </c>
      <c r="Q35" s="23"/>
      <c r="R35" s="23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4"/>
      <c r="B36" s="25" t="s">
        <v>41</v>
      </c>
      <c r="C36" s="25" t="n">
        <v>34</v>
      </c>
      <c r="D36" s="25"/>
      <c r="E36" s="25"/>
      <c r="F36" s="26"/>
      <c r="G36" s="26" t="s">
        <v>8</v>
      </c>
      <c r="H36" s="27" t="n">
        <v>1330123</v>
      </c>
      <c r="I36" s="27" t="n">
        <v>1293411</v>
      </c>
      <c r="J36" s="27" t="n">
        <v>1261041</v>
      </c>
      <c r="K36" s="27" t="n">
        <v>1259009</v>
      </c>
      <c r="L36" s="27" t="n">
        <v>1331886</v>
      </c>
      <c r="M36" s="28" t="n">
        <v>631121.999</v>
      </c>
      <c r="N36" s="27" t="n">
        <v>-700764.001</v>
      </c>
      <c r="O36" s="29" t="n">
        <v>-0.526144130203336</v>
      </c>
      <c r="P36" s="30" t="n">
        <v>303</v>
      </c>
      <c r="Q36" s="23"/>
      <c r="R36" s="23"/>
      <c r="S36" s="24"/>
      <c r="T36" s="24"/>
      <c r="U36" s="24"/>
      <c r="V36" s="24"/>
      <c r="W36" s="24"/>
      <c r="X36" s="24"/>
      <c r="Y36" s="24"/>
      <c r="Z36" s="24"/>
    </row>
    <row r="37" customFormat="false" ht="12.75" hidden="false" customHeight="true" outlineLevel="0" collapsed="false">
      <c r="A37" s="24"/>
      <c r="B37" s="25" t="s">
        <v>42</v>
      </c>
      <c r="C37" s="25" t="n">
        <v>35</v>
      </c>
      <c r="D37" s="25"/>
      <c r="E37" s="25"/>
      <c r="F37" s="26"/>
      <c r="G37" s="26" t="s">
        <v>8</v>
      </c>
      <c r="H37" s="27" t="n">
        <v>2080228</v>
      </c>
      <c r="I37" s="27" t="n">
        <v>2117178</v>
      </c>
      <c r="J37" s="27" t="n">
        <v>2107677</v>
      </c>
      <c r="K37" s="27" t="n">
        <v>2000985</v>
      </c>
      <c r="L37" s="27" t="n">
        <v>1996492</v>
      </c>
      <c r="M37" s="28" t="n">
        <v>1053012.005</v>
      </c>
      <c r="N37" s="27" t="n">
        <v>-943479.995</v>
      </c>
      <c r="O37" s="29" t="n">
        <v>-0.472568883321346</v>
      </c>
      <c r="P37" s="30" t="n">
        <v>192</v>
      </c>
      <c r="Q37" s="23"/>
      <c r="R37" s="23"/>
      <c r="S37" s="24"/>
      <c r="T37" s="24"/>
      <c r="U37" s="24"/>
      <c r="V37" s="24"/>
      <c r="W37" s="24"/>
      <c r="X37" s="24"/>
      <c r="Y37" s="24"/>
      <c r="Z37" s="24"/>
    </row>
    <row r="38" customFormat="false" ht="12.75" hidden="false" customHeight="true" outlineLevel="0" collapsed="false">
      <c r="A38" s="2"/>
      <c r="B38" s="25" t="s">
        <v>43</v>
      </c>
      <c r="C38" s="25" t="n">
        <v>36</v>
      </c>
      <c r="D38" s="25"/>
      <c r="E38" s="25"/>
      <c r="F38" s="26"/>
      <c r="G38" s="26" t="s">
        <v>8</v>
      </c>
      <c r="H38" s="27" t="n">
        <v>3892140</v>
      </c>
      <c r="I38" s="27" t="n">
        <v>3858183</v>
      </c>
      <c r="J38" s="27" t="n">
        <v>3656367</v>
      </c>
      <c r="K38" s="27" t="n">
        <v>3321215</v>
      </c>
      <c r="L38" s="27" t="n">
        <v>3120976</v>
      </c>
      <c r="M38" s="28" t="n">
        <v>1580225.008</v>
      </c>
      <c r="N38" s="27" t="n">
        <v>-1540750.992</v>
      </c>
      <c r="O38" s="29" t="n">
        <v>-0.493676014169926</v>
      </c>
      <c r="P38" s="30" t="n">
        <v>119</v>
      </c>
      <c r="Q38" s="23"/>
      <c r="R38" s="23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5" t="s">
        <v>44</v>
      </c>
      <c r="C39" s="25" t="n">
        <v>37</v>
      </c>
      <c r="D39" s="25"/>
      <c r="E39" s="25"/>
      <c r="F39" s="26"/>
      <c r="G39" s="26" t="s">
        <v>8</v>
      </c>
      <c r="H39" s="27" t="n">
        <v>3905346</v>
      </c>
      <c r="I39" s="27" t="n">
        <v>3890986</v>
      </c>
      <c r="J39" s="27" t="n">
        <v>3843008</v>
      </c>
      <c r="K39" s="27" t="n">
        <v>3596416</v>
      </c>
      <c r="L39" s="27" t="n">
        <v>3671217</v>
      </c>
      <c r="M39" s="28" t="n">
        <v>1713032.07</v>
      </c>
      <c r="N39" s="27" t="n">
        <v>-1958184.93</v>
      </c>
      <c r="O39" s="29" t="n">
        <v>-0.533388500325641</v>
      </c>
      <c r="P39" s="30" t="n">
        <v>107</v>
      </c>
      <c r="Q39" s="23"/>
      <c r="R39" s="23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5" t="s">
        <v>45</v>
      </c>
      <c r="C40" s="25" t="n">
        <v>38</v>
      </c>
      <c r="D40" s="25"/>
      <c r="E40" s="25"/>
      <c r="F40" s="26"/>
      <c r="G40" s="26" t="s">
        <v>8</v>
      </c>
      <c r="H40" s="27" t="n">
        <v>1492757</v>
      </c>
      <c r="I40" s="27" t="n">
        <v>1588448</v>
      </c>
      <c r="J40" s="27" t="n">
        <v>1556949</v>
      </c>
      <c r="K40" s="27" t="n">
        <v>1354453</v>
      </c>
      <c r="L40" s="27" t="n">
        <v>1358821</v>
      </c>
      <c r="M40" s="28" t="n">
        <v>642086.946</v>
      </c>
      <c r="N40" s="27" t="n">
        <v>-716734.054</v>
      </c>
      <c r="O40" s="29" t="n">
        <v>-0.527467601692938</v>
      </c>
      <c r="P40" s="30" t="n">
        <v>300</v>
      </c>
      <c r="Q40" s="23"/>
      <c r="R40" s="23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5" t="s">
        <v>46</v>
      </c>
      <c r="C41" s="25" t="n">
        <v>39</v>
      </c>
      <c r="D41" s="25"/>
      <c r="E41" s="25"/>
      <c r="F41" s="26"/>
      <c r="G41" s="26" t="s">
        <v>8</v>
      </c>
      <c r="H41" s="27" t="n">
        <v>2449555</v>
      </c>
      <c r="I41" s="27" t="n">
        <v>2473814</v>
      </c>
      <c r="J41" s="27" t="n">
        <v>2429804</v>
      </c>
      <c r="K41" s="27" t="n">
        <v>2197147</v>
      </c>
      <c r="L41" s="27" t="n">
        <v>2271942</v>
      </c>
      <c r="M41" s="28" t="n">
        <v>1012373.022</v>
      </c>
      <c r="N41" s="27" t="n">
        <v>-1259568.978</v>
      </c>
      <c r="O41" s="29" t="n">
        <v>-0.554401907266999</v>
      </c>
      <c r="P41" s="30" t="n">
        <v>202</v>
      </c>
      <c r="Q41" s="23"/>
      <c r="R41" s="23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5" t="s">
        <v>47</v>
      </c>
      <c r="C42" s="25" t="n">
        <v>40</v>
      </c>
      <c r="D42" s="25"/>
      <c r="E42" s="25"/>
      <c r="F42" s="26" t="n">
        <v>6</v>
      </c>
      <c r="G42" s="26" t="s">
        <v>8</v>
      </c>
      <c r="H42" s="27" t="n">
        <v>1639924</v>
      </c>
      <c r="I42" s="27" t="n">
        <v>1619073</v>
      </c>
      <c r="J42" s="27" t="n">
        <v>1555601</v>
      </c>
      <c r="K42" s="27" t="n">
        <v>1521987</v>
      </c>
      <c r="L42" s="27" t="n">
        <v>1248513</v>
      </c>
      <c r="M42" s="28" t="n">
        <v>466005.014</v>
      </c>
      <c r="N42" s="27" t="n">
        <v>-782507.986</v>
      </c>
      <c r="O42" s="29" t="n">
        <v>-0.626751972947018</v>
      </c>
      <c r="P42" s="30" t="n">
        <v>353</v>
      </c>
      <c r="Q42" s="23"/>
      <c r="R42" s="23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5" t="s">
        <v>48</v>
      </c>
      <c r="C43" s="25" t="n">
        <v>41</v>
      </c>
      <c r="D43" s="25"/>
      <c r="E43" s="25"/>
      <c r="F43" s="26"/>
      <c r="G43" s="26" t="s">
        <v>8</v>
      </c>
      <c r="H43" s="27" t="n">
        <v>3305563</v>
      </c>
      <c r="I43" s="27" t="n">
        <v>3269585</v>
      </c>
      <c r="J43" s="27" t="n">
        <v>3243725</v>
      </c>
      <c r="K43" s="27" t="n">
        <v>3216569</v>
      </c>
      <c r="L43" s="27" t="n">
        <v>3174354</v>
      </c>
      <c r="M43" s="28" t="n">
        <v>1633811.959</v>
      </c>
      <c r="N43" s="27" t="n">
        <v>-1540542.041</v>
      </c>
      <c r="O43" s="29" t="n">
        <v>-0.485308834805444</v>
      </c>
      <c r="P43" s="30" t="n">
        <v>116</v>
      </c>
      <c r="Q43" s="23"/>
      <c r="R43" s="23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5" t="s">
        <v>49</v>
      </c>
      <c r="C44" s="25" t="n">
        <v>42</v>
      </c>
      <c r="D44" s="25"/>
      <c r="E44" s="25"/>
      <c r="F44" s="26"/>
      <c r="G44" s="26" t="s">
        <v>8</v>
      </c>
      <c r="H44" s="27" t="n">
        <v>1039265</v>
      </c>
      <c r="I44" s="27" t="n">
        <v>1061240</v>
      </c>
      <c r="J44" s="27" t="n">
        <v>1045483</v>
      </c>
      <c r="K44" s="27" t="n">
        <v>943016</v>
      </c>
      <c r="L44" s="27" t="n">
        <v>964689</v>
      </c>
      <c r="M44" s="28" t="n">
        <v>472957.994</v>
      </c>
      <c r="N44" s="27" t="n">
        <v>-491731.006</v>
      </c>
      <c r="O44" s="29" t="n">
        <v>-0.509730085032586</v>
      </c>
      <c r="P44" s="30" t="n">
        <v>349</v>
      </c>
      <c r="Q44" s="23"/>
      <c r="R44" s="23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5" t="s">
        <v>50</v>
      </c>
      <c r="C45" s="25" t="n">
        <v>43</v>
      </c>
      <c r="D45" s="25"/>
      <c r="E45" s="25"/>
      <c r="F45" s="26"/>
      <c r="G45" s="26" t="s">
        <v>8</v>
      </c>
      <c r="H45" s="27" t="n">
        <v>1731638</v>
      </c>
      <c r="I45" s="27" t="n">
        <v>1802193</v>
      </c>
      <c r="J45" s="27" t="n">
        <v>1794781</v>
      </c>
      <c r="K45" s="27" t="n">
        <v>1597307</v>
      </c>
      <c r="L45" s="27" t="n">
        <v>1584727</v>
      </c>
      <c r="M45" s="28" t="n">
        <v>740308.041</v>
      </c>
      <c r="N45" s="27" t="n">
        <v>-844418.959</v>
      </c>
      <c r="O45" s="29" t="n">
        <v>-0.532848218652172</v>
      </c>
      <c r="P45" s="30" t="n">
        <v>271</v>
      </c>
      <c r="Q45" s="23"/>
      <c r="R45" s="23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5" t="s">
        <v>51</v>
      </c>
      <c r="C46" s="25" t="n">
        <v>44</v>
      </c>
      <c r="D46" s="25"/>
      <c r="E46" s="25"/>
      <c r="F46" s="31"/>
      <c r="G46" s="26" t="s">
        <v>8</v>
      </c>
      <c r="H46" s="27" t="n">
        <v>3171646</v>
      </c>
      <c r="I46" s="27" t="n">
        <v>3126119</v>
      </c>
      <c r="J46" s="27" t="n">
        <v>3024692</v>
      </c>
      <c r="K46" s="27" t="n">
        <v>2783082</v>
      </c>
      <c r="L46" s="27" t="n">
        <v>2733096</v>
      </c>
      <c r="M46" s="28" t="n">
        <v>1357272.971</v>
      </c>
      <c r="N46" s="27" t="n">
        <v>-1375823.029</v>
      </c>
      <c r="O46" s="29" t="n">
        <v>-0.50339359795631</v>
      </c>
      <c r="P46" s="30" t="n">
        <v>148</v>
      </c>
      <c r="Q46" s="23"/>
      <c r="R46" s="23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5" t="s">
        <v>52</v>
      </c>
      <c r="C47" s="25" t="n">
        <v>45</v>
      </c>
      <c r="D47" s="25"/>
      <c r="E47" s="25"/>
      <c r="F47" s="26"/>
      <c r="G47" s="26" t="s">
        <v>8</v>
      </c>
      <c r="H47" s="27" t="n">
        <v>2530782</v>
      </c>
      <c r="I47" s="27" t="n">
        <v>2566076</v>
      </c>
      <c r="J47" s="27" t="n">
        <v>2589970</v>
      </c>
      <c r="K47" s="27" t="n">
        <v>2475107</v>
      </c>
      <c r="L47" s="27" t="n">
        <v>2485283</v>
      </c>
      <c r="M47" s="28" t="n">
        <v>1189101.846</v>
      </c>
      <c r="N47" s="27" t="n">
        <v>-1296181.154</v>
      </c>
      <c r="O47" s="29" t="n">
        <v>-0.52154267904299</v>
      </c>
      <c r="P47" s="30" t="n">
        <v>177</v>
      </c>
      <c r="Q47" s="23"/>
      <c r="R47" s="23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5" t="s">
        <v>53</v>
      </c>
      <c r="C48" s="25" t="n">
        <v>46</v>
      </c>
      <c r="D48" s="25"/>
      <c r="E48" s="25"/>
      <c r="F48" s="26" t="n">
        <v>7</v>
      </c>
      <c r="G48" s="26" t="s">
        <v>8</v>
      </c>
      <c r="H48" s="27" t="n">
        <v>1088970</v>
      </c>
      <c r="I48" s="27" t="n">
        <v>1081519</v>
      </c>
      <c r="J48" s="27" t="n">
        <v>1084049</v>
      </c>
      <c r="K48" s="27" t="n">
        <v>1040934</v>
      </c>
      <c r="L48" s="27" t="n">
        <v>949680</v>
      </c>
      <c r="M48" s="28" t="n">
        <v>390165.138</v>
      </c>
      <c r="N48" s="27" t="n">
        <v>-559514.862</v>
      </c>
      <c r="O48" s="29" t="n">
        <v>-0.58916146702047</v>
      </c>
      <c r="P48" s="30" t="n">
        <v>376</v>
      </c>
      <c r="Q48" s="23"/>
      <c r="R48" s="23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5" t="s">
        <v>54</v>
      </c>
      <c r="C49" s="25" t="n">
        <v>47</v>
      </c>
      <c r="D49" s="25"/>
      <c r="E49" s="25"/>
      <c r="F49" s="26"/>
      <c r="G49" s="26" t="s">
        <v>8</v>
      </c>
      <c r="H49" s="27" t="n">
        <v>795762</v>
      </c>
      <c r="I49" s="27" t="n">
        <v>598447</v>
      </c>
      <c r="J49" s="27" t="n">
        <v>609861</v>
      </c>
      <c r="K49" s="27" t="n">
        <v>595044</v>
      </c>
      <c r="L49" s="27" t="n">
        <v>597839</v>
      </c>
      <c r="M49" s="28" t="n">
        <v>257912.041</v>
      </c>
      <c r="N49" s="27" t="n">
        <v>-339926.959</v>
      </c>
      <c r="O49" s="29" t="n">
        <v>-0.568592813449775</v>
      </c>
      <c r="P49" s="30" t="n">
        <v>405</v>
      </c>
      <c r="Q49" s="23"/>
      <c r="R49" s="23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5" t="s">
        <v>55</v>
      </c>
      <c r="C50" s="25" t="n">
        <v>48</v>
      </c>
      <c r="D50" s="25"/>
      <c r="E50" s="25"/>
      <c r="F50" s="26"/>
      <c r="G50" s="26" t="s">
        <v>8</v>
      </c>
      <c r="H50" s="27" t="n">
        <v>629282</v>
      </c>
      <c r="I50" s="27" t="n">
        <v>677899</v>
      </c>
      <c r="J50" s="27" t="n">
        <v>685577</v>
      </c>
      <c r="K50" s="27" t="n">
        <v>668423</v>
      </c>
      <c r="L50" s="27" t="n">
        <v>711229</v>
      </c>
      <c r="M50" s="28" t="n">
        <v>318988.038</v>
      </c>
      <c r="N50" s="27" t="n">
        <v>-392240.962</v>
      </c>
      <c r="O50" s="29" t="n">
        <v>-0.551497424880032</v>
      </c>
      <c r="P50" s="30" t="n">
        <v>395</v>
      </c>
      <c r="Q50" s="23"/>
      <c r="R50" s="23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5" t="s">
        <v>56</v>
      </c>
      <c r="C51" s="25" t="n">
        <v>49</v>
      </c>
      <c r="D51" s="25"/>
      <c r="E51" s="25"/>
      <c r="F51" s="26"/>
      <c r="G51" s="26" t="s">
        <v>8</v>
      </c>
      <c r="H51" s="27" t="n">
        <v>2097203</v>
      </c>
      <c r="I51" s="27" t="n">
        <v>2135920</v>
      </c>
      <c r="J51" s="27" t="n">
        <v>2125767</v>
      </c>
      <c r="K51" s="27" t="n">
        <v>1988053</v>
      </c>
      <c r="L51" s="27" t="n">
        <v>1970185</v>
      </c>
      <c r="M51" s="28" t="n">
        <v>1000609.997</v>
      </c>
      <c r="N51" s="27" t="n">
        <v>-969575.003</v>
      </c>
      <c r="O51" s="29" t="n">
        <v>-0.492123837609159</v>
      </c>
      <c r="P51" s="30" t="n">
        <v>206</v>
      </c>
      <c r="Q51" s="23"/>
      <c r="R51" s="23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5" t="s">
        <v>57</v>
      </c>
      <c r="C52" s="25" t="n">
        <v>50</v>
      </c>
      <c r="D52" s="25"/>
      <c r="E52" s="25"/>
      <c r="F52" s="26"/>
      <c r="G52" s="26" t="s">
        <v>8</v>
      </c>
      <c r="H52" s="27" t="n">
        <v>2891451</v>
      </c>
      <c r="I52" s="27" t="n">
        <v>2836370</v>
      </c>
      <c r="J52" s="27" t="n">
        <v>2695090</v>
      </c>
      <c r="K52" s="27" t="n">
        <v>2531607</v>
      </c>
      <c r="L52" s="27" t="n">
        <v>2491758</v>
      </c>
      <c r="M52" s="28" t="n">
        <v>1274466.947</v>
      </c>
      <c r="N52" s="27" t="n">
        <v>-1217291.053</v>
      </c>
      <c r="O52" s="29" t="n">
        <v>-0.488526997003722</v>
      </c>
      <c r="P52" s="30" t="n">
        <v>160</v>
      </c>
      <c r="Q52" s="23"/>
      <c r="R52" s="23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4"/>
      <c r="B53" s="25" t="s">
        <v>58</v>
      </c>
      <c r="C53" s="25" t="n">
        <v>51</v>
      </c>
      <c r="D53" s="25"/>
      <c r="E53" s="25"/>
      <c r="F53" s="26"/>
      <c r="G53" s="26" t="s">
        <v>8</v>
      </c>
      <c r="H53" s="27" t="n">
        <v>1844131</v>
      </c>
      <c r="I53" s="27" t="n">
        <v>1824478</v>
      </c>
      <c r="J53" s="27" t="n">
        <v>1708790</v>
      </c>
      <c r="K53" s="27" t="n">
        <v>1652407</v>
      </c>
      <c r="L53" s="27" t="n">
        <v>1551038</v>
      </c>
      <c r="M53" s="28" t="n">
        <v>823442.991</v>
      </c>
      <c r="N53" s="27" t="n">
        <v>-727595.009</v>
      </c>
      <c r="O53" s="29" t="n">
        <v>-0.469101987830085</v>
      </c>
      <c r="P53" s="30" t="n">
        <v>243</v>
      </c>
      <c r="Q53" s="23"/>
      <c r="R53" s="23"/>
      <c r="S53" s="24"/>
      <c r="T53" s="24"/>
      <c r="U53" s="24"/>
      <c r="V53" s="24"/>
      <c r="W53" s="24"/>
      <c r="X53" s="24"/>
      <c r="Y53" s="24"/>
      <c r="Z53" s="24"/>
    </row>
    <row r="54" customFormat="false" ht="12.75" hidden="false" customHeight="true" outlineLevel="0" collapsed="false">
      <c r="A54" s="2"/>
      <c r="B54" s="25" t="s">
        <v>59</v>
      </c>
      <c r="C54" s="25" t="n">
        <v>52</v>
      </c>
      <c r="D54" s="25"/>
      <c r="E54" s="25"/>
      <c r="F54" s="26"/>
      <c r="G54" s="26" t="s">
        <v>8</v>
      </c>
      <c r="H54" s="27" t="n">
        <v>1162973</v>
      </c>
      <c r="I54" s="27" t="n">
        <v>1131328</v>
      </c>
      <c r="J54" s="27" t="n">
        <v>1085289</v>
      </c>
      <c r="K54" s="27" t="n">
        <v>1034335</v>
      </c>
      <c r="L54" s="27" t="n">
        <v>1006617</v>
      </c>
      <c r="M54" s="28" t="n">
        <v>470230.032</v>
      </c>
      <c r="N54" s="27" t="n">
        <v>-536386.968</v>
      </c>
      <c r="O54" s="29" t="n">
        <v>-0.532861026587073</v>
      </c>
      <c r="P54" s="30" t="n">
        <v>351</v>
      </c>
      <c r="Q54" s="23"/>
      <c r="R54" s="23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5" t="s">
        <v>60</v>
      </c>
      <c r="C55" s="25" t="n">
        <v>53</v>
      </c>
      <c r="D55" s="25"/>
      <c r="E55" s="25"/>
      <c r="F55" s="26"/>
      <c r="G55" s="26" t="s">
        <v>8</v>
      </c>
      <c r="H55" s="27" t="n">
        <v>2750124</v>
      </c>
      <c r="I55" s="27" t="n">
        <v>2805984</v>
      </c>
      <c r="J55" s="27" t="n">
        <v>2723506</v>
      </c>
      <c r="K55" s="27" t="n">
        <v>2611874</v>
      </c>
      <c r="L55" s="27" t="n">
        <v>2639003</v>
      </c>
      <c r="M55" s="28" t="n">
        <v>1315356.014</v>
      </c>
      <c r="N55" s="27" t="n">
        <v>-1323646.986</v>
      </c>
      <c r="O55" s="29" t="n">
        <v>-0.501570853083532</v>
      </c>
      <c r="P55" s="30" t="n">
        <v>153</v>
      </c>
      <c r="Q55" s="23"/>
      <c r="R55" s="23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4"/>
      <c r="B56" s="25" t="s">
        <v>61</v>
      </c>
      <c r="C56" s="25" t="n">
        <v>54</v>
      </c>
      <c r="D56" s="25"/>
      <c r="E56" s="25"/>
      <c r="F56" s="26"/>
      <c r="G56" s="26" t="s">
        <v>8</v>
      </c>
      <c r="H56" s="27" t="n">
        <v>5224959</v>
      </c>
      <c r="I56" s="27" t="n">
        <v>5201901</v>
      </c>
      <c r="J56" s="27" t="n">
        <v>5071740</v>
      </c>
      <c r="K56" s="27" t="n">
        <v>4836244</v>
      </c>
      <c r="L56" s="27" t="n">
        <v>4734709</v>
      </c>
      <c r="M56" s="28" t="n">
        <v>2205552.006</v>
      </c>
      <c r="N56" s="27" t="n">
        <v>-2529156.994</v>
      </c>
      <c r="O56" s="29" t="n">
        <v>-0.53417369346247</v>
      </c>
      <c r="P56" s="30" t="n">
        <v>71</v>
      </c>
      <c r="Q56" s="23"/>
      <c r="R56" s="23"/>
      <c r="S56" s="24"/>
      <c r="T56" s="24"/>
      <c r="U56" s="24"/>
      <c r="V56" s="24"/>
      <c r="W56" s="24"/>
      <c r="X56" s="24"/>
      <c r="Y56" s="24"/>
      <c r="Z56" s="24"/>
    </row>
    <row r="57" customFormat="false" ht="12.75" hidden="false" customHeight="true" outlineLevel="0" collapsed="false">
      <c r="A57" s="2"/>
      <c r="B57" s="25" t="s">
        <v>62</v>
      </c>
      <c r="C57" s="25" t="n">
        <v>55</v>
      </c>
      <c r="D57" s="25"/>
      <c r="E57" s="25"/>
      <c r="F57" s="26"/>
      <c r="G57" s="26" t="s">
        <v>8</v>
      </c>
      <c r="H57" s="27" t="n">
        <v>2337689</v>
      </c>
      <c r="I57" s="27" t="n">
        <v>2208725</v>
      </c>
      <c r="J57" s="27" t="n">
        <v>2207720</v>
      </c>
      <c r="K57" s="27" t="n">
        <v>2146552</v>
      </c>
      <c r="L57" s="27" t="n">
        <v>2134403</v>
      </c>
      <c r="M57" s="28" t="n">
        <v>951323.991</v>
      </c>
      <c r="N57" s="27" t="n">
        <v>-1183079.009</v>
      </c>
      <c r="O57" s="29" t="n">
        <v>-0.554290360817521</v>
      </c>
      <c r="P57" s="30" t="n">
        <v>218</v>
      </c>
      <c r="Q57" s="23"/>
      <c r="R57" s="23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5" t="s">
        <v>63</v>
      </c>
      <c r="C58" s="25" t="n">
        <v>56</v>
      </c>
      <c r="D58" s="25"/>
      <c r="E58" s="25"/>
      <c r="F58" s="26"/>
      <c r="G58" s="26" t="s">
        <v>8</v>
      </c>
      <c r="H58" s="27" t="n">
        <v>3066190</v>
      </c>
      <c r="I58" s="27" t="n">
        <v>2955589</v>
      </c>
      <c r="J58" s="27" t="n">
        <v>2849210</v>
      </c>
      <c r="K58" s="27" t="n">
        <v>2639586</v>
      </c>
      <c r="L58" s="27" t="n">
        <v>2651208</v>
      </c>
      <c r="M58" s="28" t="n">
        <v>1222206.033</v>
      </c>
      <c r="N58" s="27" t="n">
        <v>-1429001.967</v>
      </c>
      <c r="O58" s="29" t="n">
        <v>-0.539000322494501</v>
      </c>
      <c r="P58" s="30" t="n">
        <v>172</v>
      </c>
      <c r="Q58" s="23"/>
      <c r="R58" s="23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5" t="s">
        <v>64</v>
      </c>
      <c r="C59" s="25" t="n">
        <v>57</v>
      </c>
      <c r="D59" s="25"/>
      <c r="E59" s="25"/>
      <c r="F59" s="26"/>
      <c r="G59" s="26" t="s">
        <v>8</v>
      </c>
      <c r="H59" s="27" t="n">
        <v>894727</v>
      </c>
      <c r="I59" s="27" t="n">
        <v>897374</v>
      </c>
      <c r="J59" s="27" t="n">
        <v>869177</v>
      </c>
      <c r="K59" s="27" t="n">
        <v>844884</v>
      </c>
      <c r="L59" s="27" t="n">
        <v>896134</v>
      </c>
      <c r="M59" s="28" t="n">
        <v>405003.968</v>
      </c>
      <c r="N59" s="27" t="n">
        <v>-491130.032</v>
      </c>
      <c r="O59" s="29" t="n">
        <v>-0.548054232960696</v>
      </c>
      <c r="P59" s="30" t="n">
        <v>371</v>
      </c>
      <c r="Q59" s="23"/>
      <c r="R59" s="23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5" t="s">
        <v>65</v>
      </c>
      <c r="C60" s="25" t="n">
        <v>58</v>
      </c>
      <c r="D60" s="25"/>
      <c r="E60" s="25"/>
      <c r="F60" s="26"/>
      <c r="G60" s="26" t="s">
        <v>8</v>
      </c>
      <c r="H60" s="27" t="n">
        <v>2394820</v>
      </c>
      <c r="I60" s="27" t="n">
        <v>2513169</v>
      </c>
      <c r="J60" s="27" t="n">
        <v>2413743</v>
      </c>
      <c r="K60" s="27" t="n">
        <v>2142697</v>
      </c>
      <c r="L60" s="27" t="n">
        <v>2148059</v>
      </c>
      <c r="M60" s="28" t="n">
        <v>1021781.047</v>
      </c>
      <c r="N60" s="27" t="n">
        <v>-1126277.953</v>
      </c>
      <c r="O60" s="29" t="n">
        <v>-0.52432356513485</v>
      </c>
      <c r="P60" s="30" t="n">
        <v>199</v>
      </c>
      <c r="Q60" s="23"/>
      <c r="R60" s="23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5" t="s">
        <v>66</v>
      </c>
      <c r="C61" s="25" t="n">
        <v>59</v>
      </c>
      <c r="D61" s="25"/>
      <c r="E61" s="25"/>
      <c r="F61" s="26"/>
      <c r="G61" s="26" t="s">
        <v>8</v>
      </c>
      <c r="H61" s="27" t="n">
        <v>3048014</v>
      </c>
      <c r="I61" s="27" t="n">
        <v>3046838</v>
      </c>
      <c r="J61" s="27" t="n">
        <v>2965807</v>
      </c>
      <c r="K61" s="27" t="n">
        <v>2585974</v>
      </c>
      <c r="L61" s="27" t="n">
        <v>2602749</v>
      </c>
      <c r="M61" s="28" t="n">
        <v>1230832.92</v>
      </c>
      <c r="N61" s="27" t="n">
        <v>-1371916.08</v>
      </c>
      <c r="O61" s="29" t="n">
        <v>-0.527102721007673</v>
      </c>
      <c r="P61" s="30" t="n">
        <v>171</v>
      </c>
      <c r="Q61" s="23"/>
      <c r="R61" s="23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5" t="s">
        <v>67</v>
      </c>
      <c r="C62" s="25" t="n">
        <v>60</v>
      </c>
      <c r="D62" s="25"/>
      <c r="E62" s="25"/>
      <c r="F62" s="26"/>
      <c r="G62" s="26" t="s">
        <v>8</v>
      </c>
      <c r="H62" s="27" t="n">
        <v>1320571</v>
      </c>
      <c r="I62" s="27" t="n">
        <v>1329758</v>
      </c>
      <c r="J62" s="27" t="n">
        <v>1334387</v>
      </c>
      <c r="K62" s="27" t="n">
        <v>1273609</v>
      </c>
      <c r="L62" s="27" t="n">
        <v>1276865</v>
      </c>
      <c r="M62" s="28" t="n">
        <v>641825.996</v>
      </c>
      <c r="N62" s="27" t="n">
        <v>-635039.004</v>
      </c>
      <c r="O62" s="29" t="n">
        <v>-0.497342322015248</v>
      </c>
      <c r="P62" s="30" t="n">
        <v>301</v>
      </c>
      <c r="Q62" s="23"/>
      <c r="R62" s="23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5" t="s">
        <v>68</v>
      </c>
      <c r="C63" s="25" t="n">
        <v>61</v>
      </c>
      <c r="D63" s="25"/>
      <c r="E63" s="25"/>
      <c r="F63" s="26"/>
      <c r="G63" s="26" t="s">
        <v>8</v>
      </c>
      <c r="H63" s="27" t="n">
        <v>3155197</v>
      </c>
      <c r="I63" s="27" t="n">
        <v>3213396</v>
      </c>
      <c r="J63" s="27" t="n">
        <v>3154608</v>
      </c>
      <c r="K63" s="27" t="n">
        <v>3246064</v>
      </c>
      <c r="L63" s="27" t="n">
        <v>3052099</v>
      </c>
      <c r="M63" s="28" t="n">
        <v>1433743.994</v>
      </c>
      <c r="N63" s="27" t="n">
        <v>-1618355.006</v>
      </c>
      <c r="O63" s="29" t="n">
        <v>-0.530243286996916</v>
      </c>
      <c r="P63" s="30" t="n">
        <v>133</v>
      </c>
      <c r="Q63" s="23"/>
      <c r="R63" s="23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5" t="s">
        <v>69</v>
      </c>
      <c r="C64" s="25" t="n">
        <v>62</v>
      </c>
      <c r="D64" s="25"/>
      <c r="E64" s="25"/>
      <c r="F64" s="26"/>
      <c r="G64" s="26" t="s">
        <v>8</v>
      </c>
      <c r="H64" s="27" t="n">
        <v>2266986</v>
      </c>
      <c r="I64" s="27" t="n">
        <v>2294482</v>
      </c>
      <c r="J64" s="27" t="n">
        <v>2249314</v>
      </c>
      <c r="K64" s="27" t="n">
        <v>2333136</v>
      </c>
      <c r="L64" s="27" t="n">
        <v>2189109</v>
      </c>
      <c r="M64" s="28" t="n">
        <v>980835.961</v>
      </c>
      <c r="N64" s="27" t="n">
        <v>-1208273.039</v>
      </c>
      <c r="O64" s="29" t="n">
        <v>-0.551947408283461</v>
      </c>
      <c r="P64" s="30" t="n">
        <v>208</v>
      </c>
      <c r="Q64" s="23"/>
      <c r="R64" s="23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4"/>
      <c r="B65" s="25" t="s">
        <v>70</v>
      </c>
      <c r="C65" s="25" t="n">
        <v>63</v>
      </c>
      <c r="D65" s="25"/>
      <c r="E65" s="25"/>
      <c r="F65" s="26"/>
      <c r="G65" s="26" t="s">
        <v>8</v>
      </c>
      <c r="H65" s="27" t="n">
        <v>1654707</v>
      </c>
      <c r="I65" s="27" t="n">
        <v>1662337</v>
      </c>
      <c r="J65" s="27" t="n">
        <v>1578125</v>
      </c>
      <c r="K65" s="27" t="n">
        <v>1484478</v>
      </c>
      <c r="L65" s="27" t="n">
        <v>1404748</v>
      </c>
      <c r="M65" s="28" t="n">
        <v>711028.969</v>
      </c>
      <c r="N65" s="27" t="n">
        <v>-693719.031</v>
      </c>
      <c r="O65" s="29" t="n">
        <v>-0.49383877464143</v>
      </c>
      <c r="P65" s="30" t="n">
        <v>281</v>
      </c>
      <c r="Q65" s="23"/>
      <c r="R65" s="23"/>
      <c r="S65" s="24"/>
      <c r="T65" s="24"/>
      <c r="U65" s="24"/>
      <c r="V65" s="24"/>
      <c r="W65" s="24"/>
      <c r="X65" s="24"/>
      <c r="Y65" s="24"/>
      <c r="Z65" s="24"/>
    </row>
    <row r="66" customFormat="false" ht="12.75" hidden="false" customHeight="true" outlineLevel="0" collapsed="false">
      <c r="A66" s="2"/>
      <c r="B66" s="25" t="s">
        <v>71</v>
      </c>
      <c r="C66" s="25" t="n">
        <v>64</v>
      </c>
      <c r="D66" s="25"/>
      <c r="E66" s="25"/>
      <c r="F66" s="26"/>
      <c r="G66" s="26" t="s">
        <v>8</v>
      </c>
      <c r="H66" s="27" t="n">
        <v>2437882</v>
      </c>
      <c r="I66" s="27" t="n">
        <v>2465907</v>
      </c>
      <c r="J66" s="27" t="n">
        <v>2388659</v>
      </c>
      <c r="K66" s="27" t="n">
        <v>2094751</v>
      </c>
      <c r="L66" s="27" t="n">
        <v>2104945</v>
      </c>
      <c r="M66" s="28" t="n">
        <v>947252.02</v>
      </c>
      <c r="N66" s="27" t="n">
        <v>-1157692.98</v>
      </c>
      <c r="O66" s="29" t="n">
        <v>-0.549987282328042</v>
      </c>
      <c r="P66" s="30" t="n">
        <v>222</v>
      </c>
      <c r="Q66" s="23"/>
      <c r="R66" s="23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5" t="s">
        <v>72</v>
      </c>
      <c r="C67" s="25" t="n">
        <v>65</v>
      </c>
      <c r="D67" s="25"/>
      <c r="E67" s="25"/>
      <c r="F67" s="26"/>
      <c r="G67" s="26" t="s">
        <v>8</v>
      </c>
      <c r="H67" s="27" t="n">
        <v>2056555</v>
      </c>
      <c r="I67" s="27" t="n">
        <v>1952473</v>
      </c>
      <c r="J67" s="27" t="n">
        <v>1917007</v>
      </c>
      <c r="K67" s="27" t="n">
        <v>1817925</v>
      </c>
      <c r="L67" s="27" t="n">
        <v>1796415</v>
      </c>
      <c r="M67" s="28" t="n">
        <v>835515.04</v>
      </c>
      <c r="N67" s="27" t="n">
        <v>-960899.96</v>
      </c>
      <c r="O67" s="29" t="n">
        <v>-0.534898650924202</v>
      </c>
      <c r="P67" s="30" t="n">
        <v>240</v>
      </c>
      <c r="Q67" s="23"/>
      <c r="R67" s="23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4"/>
      <c r="B68" s="25" t="s">
        <v>73</v>
      </c>
      <c r="C68" s="25" t="n">
        <v>66</v>
      </c>
      <c r="D68" s="25"/>
      <c r="E68" s="25"/>
      <c r="F68" s="26"/>
      <c r="G68" s="26" t="s">
        <v>8</v>
      </c>
      <c r="H68" s="27" t="n">
        <v>545079</v>
      </c>
      <c r="I68" s="27" t="n">
        <v>571352</v>
      </c>
      <c r="J68" s="27" t="n">
        <v>595385</v>
      </c>
      <c r="K68" s="27" t="n">
        <v>592103</v>
      </c>
      <c r="L68" s="27" t="n">
        <v>586845</v>
      </c>
      <c r="M68" s="28" t="n">
        <v>308198.011</v>
      </c>
      <c r="N68" s="27" t="n">
        <v>-278646.989</v>
      </c>
      <c r="O68" s="29" t="n">
        <v>-0.474822123388629</v>
      </c>
      <c r="P68" s="30" t="n">
        <v>400</v>
      </c>
      <c r="Q68" s="23"/>
      <c r="R68" s="23"/>
      <c r="S68" s="24"/>
      <c r="T68" s="24"/>
      <c r="U68" s="24"/>
      <c r="V68" s="24"/>
      <c r="W68" s="24"/>
      <c r="X68" s="24"/>
      <c r="Y68" s="24"/>
      <c r="Z68" s="24"/>
    </row>
    <row r="69" customFormat="false" ht="12.75" hidden="false" customHeight="true" outlineLevel="0" collapsed="false">
      <c r="A69" s="2"/>
      <c r="B69" s="25" t="s">
        <v>74</v>
      </c>
      <c r="C69" s="25" t="n">
        <v>67</v>
      </c>
      <c r="D69" s="25"/>
      <c r="E69" s="25"/>
      <c r="F69" s="26"/>
      <c r="G69" s="26" t="s">
        <v>8</v>
      </c>
      <c r="H69" s="27" t="n">
        <v>2418890</v>
      </c>
      <c r="I69" s="27" t="n">
        <v>2380900</v>
      </c>
      <c r="J69" s="27" t="n">
        <v>2242100</v>
      </c>
      <c r="K69" s="27" t="n">
        <v>2160859</v>
      </c>
      <c r="L69" s="27" t="n">
        <v>2094285</v>
      </c>
      <c r="M69" s="28" t="n">
        <v>949554.001</v>
      </c>
      <c r="N69" s="27" t="n">
        <v>-1144730.999</v>
      </c>
      <c r="O69" s="29" t="n">
        <v>-0.546597525647178</v>
      </c>
      <c r="P69" s="30" t="n">
        <v>220</v>
      </c>
      <c r="Q69" s="23"/>
      <c r="R69" s="23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4"/>
      <c r="B70" s="32" t="s">
        <v>75</v>
      </c>
      <c r="C70" s="25" t="n">
        <v>68</v>
      </c>
      <c r="D70" s="32"/>
      <c r="E70" s="32"/>
      <c r="F70" s="33" t="n">
        <v>8</v>
      </c>
      <c r="G70" s="33" t="s">
        <v>8</v>
      </c>
      <c r="H70" s="34" t="n">
        <v>492883</v>
      </c>
      <c r="I70" s="34" t="n">
        <v>784314</v>
      </c>
      <c r="J70" s="34" t="n">
        <v>799739</v>
      </c>
      <c r="K70" s="34" t="n">
        <v>792928</v>
      </c>
      <c r="L70" s="34" t="n">
        <v>795756</v>
      </c>
      <c r="M70" s="35" t="n">
        <v>361498.964</v>
      </c>
      <c r="N70" s="34" t="n">
        <v>-434257.036</v>
      </c>
      <c r="O70" s="36" t="n">
        <v>-0.545716320078014</v>
      </c>
      <c r="P70" s="37" t="n">
        <v>385</v>
      </c>
      <c r="Q70" s="23"/>
      <c r="R70" s="23"/>
      <c r="S70" s="24"/>
      <c r="T70" s="24"/>
      <c r="U70" s="24"/>
      <c r="V70" s="24"/>
      <c r="W70" s="24"/>
      <c r="X70" s="24"/>
      <c r="Y70" s="24"/>
      <c r="Z70" s="24"/>
    </row>
    <row r="71" customFormat="false" ht="12.75" hidden="false" customHeight="true" outlineLevel="0" collapsed="false">
      <c r="A71" s="24"/>
      <c r="B71" s="15" t="s">
        <v>77</v>
      </c>
      <c r="C71" s="25" t="n">
        <v>69</v>
      </c>
      <c r="D71" s="15"/>
      <c r="E71" s="15"/>
      <c r="F71" s="26"/>
      <c r="G71" s="17" t="s">
        <v>78</v>
      </c>
      <c r="H71" s="18" t="n">
        <v>2011237</v>
      </c>
      <c r="I71" s="18" t="n">
        <v>1958444</v>
      </c>
      <c r="J71" s="38" t="n">
        <v>1917454</v>
      </c>
      <c r="K71" s="38" t="n">
        <v>1867619</v>
      </c>
      <c r="L71" s="38" t="n">
        <v>1964534</v>
      </c>
      <c r="M71" s="28" t="n">
        <v>681491.917</v>
      </c>
      <c r="N71" s="38" t="n">
        <v>-1283042.083</v>
      </c>
      <c r="O71" s="29" t="n">
        <v>-0.653102508279317</v>
      </c>
      <c r="P71" s="30" t="n">
        <v>292</v>
      </c>
      <c r="Q71" s="23"/>
      <c r="R71" s="23"/>
      <c r="S71" s="24"/>
      <c r="T71" s="24"/>
      <c r="U71" s="24"/>
      <c r="V71" s="24"/>
      <c r="W71" s="24"/>
      <c r="X71" s="24"/>
      <c r="Y71" s="24"/>
      <c r="Z71" s="24"/>
    </row>
    <row r="72" customFormat="false" ht="12.75" hidden="false" customHeight="true" outlineLevel="0" collapsed="false">
      <c r="A72" s="24"/>
      <c r="B72" s="25" t="s">
        <v>79</v>
      </c>
      <c r="C72" s="25" t="n">
        <v>70</v>
      </c>
      <c r="D72" s="25"/>
      <c r="E72" s="25"/>
      <c r="F72" s="26"/>
      <c r="G72" s="26" t="s">
        <v>78</v>
      </c>
      <c r="H72" s="27" t="n">
        <v>1925239</v>
      </c>
      <c r="I72" s="27" t="n">
        <v>2003777</v>
      </c>
      <c r="J72" s="39" t="n">
        <v>1948610</v>
      </c>
      <c r="K72" s="39" t="n">
        <v>1909554</v>
      </c>
      <c r="L72" s="39" t="n">
        <v>1942617</v>
      </c>
      <c r="M72" s="28" t="n">
        <v>851720.018</v>
      </c>
      <c r="N72" s="39" t="n">
        <v>-1090896.982</v>
      </c>
      <c r="O72" s="29" t="n">
        <v>-0.561560504206439</v>
      </c>
      <c r="P72" s="30" t="n">
        <v>236</v>
      </c>
      <c r="Q72" s="40"/>
      <c r="R72" s="23"/>
      <c r="S72" s="24"/>
      <c r="T72" s="24"/>
      <c r="U72" s="24"/>
      <c r="V72" s="24"/>
      <c r="W72" s="24"/>
      <c r="X72" s="24"/>
      <c r="Y72" s="24"/>
      <c r="Z72" s="24"/>
    </row>
    <row r="73" customFormat="false" ht="12.75" hidden="false" customHeight="true" outlineLevel="0" collapsed="false">
      <c r="A73" s="2"/>
      <c r="B73" s="25" t="s">
        <v>80</v>
      </c>
      <c r="C73" s="25" t="n">
        <v>71</v>
      </c>
      <c r="D73" s="25"/>
      <c r="E73" s="25"/>
      <c r="F73" s="26"/>
      <c r="G73" s="26" t="s">
        <v>78</v>
      </c>
      <c r="H73" s="27" t="n">
        <v>1392552</v>
      </c>
      <c r="I73" s="27" t="n">
        <v>1344286</v>
      </c>
      <c r="J73" s="39" t="n">
        <v>1281041</v>
      </c>
      <c r="K73" s="39" t="n">
        <v>1163390</v>
      </c>
      <c r="L73" s="39" t="n">
        <v>1113492</v>
      </c>
      <c r="M73" s="28" t="n">
        <v>503135.889</v>
      </c>
      <c r="N73" s="39" t="n">
        <v>-610356.111</v>
      </c>
      <c r="O73" s="29" t="n">
        <v>-0.548145932795207</v>
      </c>
      <c r="P73" s="30" t="n">
        <v>338</v>
      </c>
      <c r="Q73" s="23"/>
      <c r="R73" s="23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5" t="s">
        <v>81</v>
      </c>
      <c r="C74" s="25" t="n">
        <v>72</v>
      </c>
      <c r="D74" s="25"/>
      <c r="E74" s="25"/>
      <c r="F74" s="26" t="n">
        <v>9</v>
      </c>
      <c r="G74" s="26" t="s">
        <v>78</v>
      </c>
      <c r="H74" s="27" t="n">
        <v>1784992</v>
      </c>
      <c r="I74" s="27" t="n">
        <v>723187</v>
      </c>
      <c r="J74" s="39" t="n">
        <v>992834</v>
      </c>
      <c r="K74" s="39" t="n">
        <v>981261</v>
      </c>
      <c r="L74" s="39" t="n">
        <v>1179756</v>
      </c>
      <c r="M74" s="28" t="n">
        <v>677763.974</v>
      </c>
      <c r="N74" s="39" t="n">
        <v>-501992.026</v>
      </c>
      <c r="O74" s="29" t="n">
        <v>-0.425504956957201</v>
      </c>
      <c r="P74" s="30" t="n">
        <v>294</v>
      </c>
      <c r="Q74" s="23"/>
      <c r="R74" s="23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5" t="s">
        <v>82</v>
      </c>
      <c r="C75" s="25" t="n">
        <v>73</v>
      </c>
      <c r="D75" s="25"/>
      <c r="E75" s="25"/>
      <c r="F75" s="26"/>
      <c r="G75" s="26" t="s">
        <v>78</v>
      </c>
      <c r="H75" s="27" t="n">
        <v>1592525</v>
      </c>
      <c r="I75" s="27" t="n">
        <v>1656437</v>
      </c>
      <c r="J75" s="39" t="n">
        <v>1579804</v>
      </c>
      <c r="K75" s="39" t="n">
        <v>1534396</v>
      </c>
      <c r="L75" s="39" t="n">
        <v>1578971</v>
      </c>
      <c r="M75" s="28" t="n">
        <v>703956.992</v>
      </c>
      <c r="N75" s="39" t="n">
        <v>-875014.008</v>
      </c>
      <c r="O75" s="29" t="n">
        <v>-0.554167244363576</v>
      </c>
      <c r="P75" s="30" t="n">
        <v>285</v>
      </c>
      <c r="Q75" s="23"/>
      <c r="R75" s="23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5" t="s">
        <v>83</v>
      </c>
      <c r="C76" s="25" t="n">
        <v>74</v>
      </c>
      <c r="D76" s="25"/>
      <c r="E76" s="25"/>
      <c r="F76" s="26" t="n">
        <v>10</v>
      </c>
      <c r="G76" s="26" t="s">
        <v>78</v>
      </c>
      <c r="H76" s="27" t="n">
        <v>1279525</v>
      </c>
      <c r="I76" s="27" t="n">
        <v>409416</v>
      </c>
      <c r="J76" s="39" t="n">
        <v>664120</v>
      </c>
      <c r="K76" s="39" t="n">
        <v>1075077</v>
      </c>
      <c r="L76" s="39" t="n">
        <v>1142086</v>
      </c>
      <c r="M76" s="28" t="n">
        <v>486217.957</v>
      </c>
      <c r="N76" s="39" t="n">
        <v>-655868.043</v>
      </c>
      <c r="O76" s="29" t="n">
        <v>-0.574272027675674</v>
      </c>
      <c r="P76" s="30" t="n">
        <v>342</v>
      </c>
      <c r="Q76" s="23"/>
      <c r="R76" s="23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5" t="s">
        <v>84</v>
      </c>
      <c r="C77" s="25" t="n">
        <v>75</v>
      </c>
      <c r="D77" s="25"/>
      <c r="E77" s="25"/>
      <c r="F77" s="26"/>
      <c r="G77" s="26" t="s">
        <v>78</v>
      </c>
      <c r="H77" s="27" t="n">
        <v>1508412</v>
      </c>
      <c r="I77" s="27" t="n">
        <v>1992945</v>
      </c>
      <c r="J77" s="39" t="n">
        <v>1789365</v>
      </c>
      <c r="K77" s="39" t="n">
        <v>1571134</v>
      </c>
      <c r="L77" s="39" t="n">
        <v>1507759</v>
      </c>
      <c r="M77" s="28" t="n">
        <v>609449.957</v>
      </c>
      <c r="N77" s="39" t="n">
        <v>-898309.043</v>
      </c>
      <c r="O77" s="29" t="n">
        <v>-0.595790867771308</v>
      </c>
      <c r="P77" s="30" t="n">
        <v>311</v>
      </c>
      <c r="Q77" s="23"/>
      <c r="R77" s="23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5" t="s">
        <v>85</v>
      </c>
      <c r="C78" s="25" t="n">
        <v>76</v>
      </c>
      <c r="D78" s="25"/>
      <c r="E78" s="25"/>
      <c r="F78" s="26"/>
      <c r="G78" s="26" t="s">
        <v>78</v>
      </c>
      <c r="H78" s="27" t="n">
        <v>1221949</v>
      </c>
      <c r="I78" s="27" t="n">
        <v>1188884</v>
      </c>
      <c r="J78" s="39" t="n">
        <v>1373521</v>
      </c>
      <c r="K78" s="39" t="n">
        <v>1149469</v>
      </c>
      <c r="L78" s="39" t="n">
        <v>1153842</v>
      </c>
      <c r="M78" s="28" t="n">
        <v>504579.063</v>
      </c>
      <c r="N78" s="39" t="n">
        <v>-649262.937</v>
      </c>
      <c r="O78" s="29" t="n">
        <v>-0.562696571107656</v>
      </c>
      <c r="P78" s="30" t="n">
        <v>336</v>
      </c>
      <c r="Q78" s="23"/>
      <c r="R78" s="23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4"/>
      <c r="B79" s="25" t="s">
        <v>86</v>
      </c>
      <c r="C79" s="25" t="n">
        <v>77</v>
      </c>
      <c r="D79" s="25"/>
      <c r="E79" s="25"/>
      <c r="F79" s="26"/>
      <c r="G79" s="26" t="s">
        <v>78</v>
      </c>
      <c r="H79" s="27" t="n">
        <v>4138929</v>
      </c>
      <c r="I79" s="27" t="n">
        <v>4235509</v>
      </c>
      <c r="J79" s="39" t="n">
        <v>4543305</v>
      </c>
      <c r="K79" s="39" t="n">
        <v>4293364</v>
      </c>
      <c r="L79" s="39" t="n">
        <v>4254406</v>
      </c>
      <c r="M79" s="28" t="n">
        <v>1924520.059</v>
      </c>
      <c r="N79" s="39" t="n">
        <v>-2329885.941</v>
      </c>
      <c r="O79" s="29" t="n">
        <v>-0.547640714355894</v>
      </c>
      <c r="P79" s="30" t="n">
        <v>89</v>
      </c>
      <c r="Q79" s="23"/>
      <c r="R79" s="23"/>
      <c r="S79" s="24"/>
      <c r="T79" s="24"/>
      <c r="U79" s="24"/>
      <c r="V79" s="24"/>
      <c r="W79" s="24"/>
      <c r="X79" s="24"/>
      <c r="Y79" s="24"/>
      <c r="Z79" s="24"/>
    </row>
    <row r="80" customFormat="false" ht="12.75" hidden="false" customHeight="true" outlineLevel="0" collapsed="false">
      <c r="A80" s="2"/>
      <c r="B80" s="25" t="s">
        <v>87</v>
      </c>
      <c r="C80" s="25" t="n">
        <v>78</v>
      </c>
      <c r="D80" s="25"/>
      <c r="E80" s="25"/>
      <c r="F80" s="26"/>
      <c r="G80" s="26" t="s">
        <v>78</v>
      </c>
      <c r="H80" s="27" t="n">
        <v>4199208</v>
      </c>
      <c r="I80" s="27" t="n">
        <v>4138758</v>
      </c>
      <c r="J80" s="39" t="n">
        <v>4323467</v>
      </c>
      <c r="K80" s="39" t="n">
        <v>3906028</v>
      </c>
      <c r="L80" s="39" t="n">
        <v>3924882</v>
      </c>
      <c r="M80" s="28" t="n">
        <v>1531707.955</v>
      </c>
      <c r="N80" s="39" t="n">
        <v>-2393174.045</v>
      </c>
      <c r="O80" s="29" t="n">
        <v>-0.609744202500865</v>
      </c>
      <c r="P80" s="30" t="n">
        <v>127</v>
      </c>
      <c r="Q80" s="23"/>
      <c r="R80" s="23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5" t="s">
        <v>88</v>
      </c>
      <c r="C81" s="25" t="n">
        <v>79</v>
      </c>
      <c r="D81" s="25"/>
      <c r="E81" s="25"/>
      <c r="F81" s="26"/>
      <c r="G81" s="26" t="s">
        <v>78</v>
      </c>
      <c r="H81" s="27" t="n">
        <v>2321241</v>
      </c>
      <c r="I81" s="27" t="n">
        <v>2228315</v>
      </c>
      <c r="J81" s="39" t="n">
        <v>2390684</v>
      </c>
      <c r="K81" s="39" t="n">
        <v>2251921</v>
      </c>
      <c r="L81" s="39" t="n">
        <v>2461410</v>
      </c>
      <c r="M81" s="28" t="n">
        <v>1081234</v>
      </c>
      <c r="N81" s="39" t="n">
        <v>-1380176</v>
      </c>
      <c r="O81" s="29" t="n">
        <v>-0.56072576287575</v>
      </c>
      <c r="P81" s="30" t="n">
        <v>185</v>
      </c>
      <c r="Q81" s="23"/>
      <c r="R81" s="23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4"/>
      <c r="B82" s="25" t="s">
        <v>89</v>
      </c>
      <c r="C82" s="25" t="n">
        <v>80</v>
      </c>
      <c r="D82" s="25"/>
      <c r="E82" s="25"/>
      <c r="F82" s="26"/>
      <c r="G82" s="26" t="s">
        <v>78</v>
      </c>
      <c r="H82" s="27" t="n">
        <v>968612</v>
      </c>
      <c r="I82" s="27" t="n">
        <v>1012356</v>
      </c>
      <c r="J82" s="39" t="n">
        <v>986060</v>
      </c>
      <c r="K82" s="39" t="n">
        <v>965643</v>
      </c>
      <c r="L82" s="39" t="n">
        <v>976988</v>
      </c>
      <c r="M82" s="28" t="n">
        <v>521943.967</v>
      </c>
      <c r="N82" s="39" t="n">
        <v>-455044.033</v>
      </c>
      <c r="O82" s="29" t="n">
        <v>-0.465762151633388</v>
      </c>
      <c r="P82" s="30" t="n">
        <v>330</v>
      </c>
      <c r="Q82" s="23"/>
      <c r="R82" s="23"/>
      <c r="S82" s="24"/>
      <c r="T82" s="24"/>
      <c r="U82" s="24"/>
      <c r="V82" s="24"/>
      <c r="W82" s="24"/>
      <c r="X82" s="24"/>
      <c r="Y82" s="24"/>
      <c r="Z82" s="24"/>
    </row>
    <row r="83" customFormat="false" ht="12.75" hidden="false" customHeight="true" outlineLevel="0" collapsed="false">
      <c r="A83" s="2"/>
      <c r="B83" s="25" t="s">
        <v>90</v>
      </c>
      <c r="C83" s="25" t="n">
        <v>81</v>
      </c>
      <c r="D83" s="25"/>
      <c r="E83" s="25"/>
      <c r="F83" s="26" t="n">
        <v>11</v>
      </c>
      <c r="G83" s="26" t="s">
        <v>78</v>
      </c>
      <c r="H83" s="27" t="n">
        <v>2374338</v>
      </c>
      <c r="I83" s="27" t="n">
        <v>2334471</v>
      </c>
      <c r="J83" s="39" t="n">
        <v>1187907</v>
      </c>
      <c r="K83" s="39" t="n">
        <v>2378056</v>
      </c>
      <c r="L83" s="39" t="n">
        <v>2797730</v>
      </c>
      <c r="M83" s="28" t="n">
        <v>1368019.009</v>
      </c>
      <c r="N83" s="39" t="n">
        <v>-1429710.991</v>
      </c>
      <c r="O83" s="29" t="n">
        <v>-0.511025363777062</v>
      </c>
      <c r="P83" s="30" t="n">
        <v>145</v>
      </c>
      <c r="Q83" s="23"/>
      <c r="R83" s="23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5" t="s">
        <v>91</v>
      </c>
      <c r="C84" s="25" t="n">
        <v>82</v>
      </c>
      <c r="D84" s="25"/>
      <c r="E84" s="25"/>
      <c r="F84" s="26"/>
      <c r="G84" s="26" t="s">
        <v>78</v>
      </c>
      <c r="H84" s="27" t="n">
        <v>595157</v>
      </c>
      <c r="I84" s="27" t="n">
        <v>665488</v>
      </c>
      <c r="J84" s="39" t="n">
        <v>632198</v>
      </c>
      <c r="K84" s="39" t="n">
        <v>650590</v>
      </c>
      <c r="L84" s="39" t="n">
        <v>637405</v>
      </c>
      <c r="M84" s="28" t="n">
        <v>330042.983</v>
      </c>
      <c r="N84" s="39" t="n">
        <v>-307362.017</v>
      </c>
      <c r="O84" s="29" t="n">
        <v>-0.482208355754975</v>
      </c>
      <c r="P84" s="30" t="n">
        <v>393</v>
      </c>
      <c r="Q84" s="23"/>
      <c r="R84" s="23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5" t="s">
        <v>92</v>
      </c>
      <c r="C85" s="25" t="n">
        <v>83</v>
      </c>
      <c r="D85" s="25"/>
      <c r="E85" s="25"/>
      <c r="F85" s="26"/>
      <c r="G85" s="26" t="s">
        <v>78</v>
      </c>
      <c r="H85" s="27" t="n">
        <v>4158863</v>
      </c>
      <c r="I85" s="27" t="n">
        <v>4169280</v>
      </c>
      <c r="J85" s="39" t="n">
        <v>5326789</v>
      </c>
      <c r="K85" s="39" t="n">
        <v>3998207</v>
      </c>
      <c r="L85" s="39" t="n">
        <v>3664480</v>
      </c>
      <c r="M85" s="28" t="n">
        <v>1631566.015</v>
      </c>
      <c r="N85" s="39" t="n">
        <v>-2032913.985</v>
      </c>
      <c r="O85" s="29" t="n">
        <v>-0.55476192665808</v>
      </c>
      <c r="P85" s="30" t="n">
        <v>117</v>
      </c>
      <c r="Q85" s="23"/>
      <c r="R85" s="23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5" t="s">
        <v>93</v>
      </c>
      <c r="C86" s="25" t="n">
        <v>84</v>
      </c>
      <c r="D86" s="25"/>
      <c r="E86" s="25"/>
      <c r="F86" s="26"/>
      <c r="G86" s="26" t="s">
        <v>78</v>
      </c>
      <c r="H86" s="27" t="n">
        <v>2980366</v>
      </c>
      <c r="I86" s="27" t="n">
        <v>2943272</v>
      </c>
      <c r="J86" s="39" t="n">
        <v>3236816</v>
      </c>
      <c r="K86" s="39" t="n">
        <v>3126475</v>
      </c>
      <c r="L86" s="39" t="n">
        <v>3103599</v>
      </c>
      <c r="M86" s="28" t="n">
        <v>1007948.059</v>
      </c>
      <c r="N86" s="39" t="n">
        <v>-2095650.941</v>
      </c>
      <c r="O86" s="29" t="n">
        <v>-0.675232509418904</v>
      </c>
      <c r="P86" s="30" t="n">
        <v>203</v>
      </c>
      <c r="Q86" s="23"/>
      <c r="R86" s="23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5" t="s">
        <v>94</v>
      </c>
      <c r="C87" s="25" t="n">
        <v>85</v>
      </c>
      <c r="D87" s="25"/>
      <c r="E87" s="25"/>
      <c r="F87" s="26"/>
      <c r="G87" s="26" t="s">
        <v>78</v>
      </c>
      <c r="H87" s="27" t="n">
        <v>3780126</v>
      </c>
      <c r="I87" s="27" t="n">
        <v>3700321</v>
      </c>
      <c r="J87" s="39" t="n">
        <v>3623053</v>
      </c>
      <c r="K87" s="39" t="n">
        <v>3572223</v>
      </c>
      <c r="L87" s="39" t="n">
        <v>3675218</v>
      </c>
      <c r="M87" s="28" t="n">
        <v>1314989.083</v>
      </c>
      <c r="N87" s="39" t="n">
        <v>-2360228.917</v>
      </c>
      <c r="O87" s="29" t="n">
        <v>-0.642201065895955</v>
      </c>
      <c r="P87" s="30" t="n">
        <v>154</v>
      </c>
      <c r="Q87" s="23"/>
      <c r="R87" s="23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5" t="s">
        <v>95</v>
      </c>
      <c r="C88" s="25" t="n">
        <v>86</v>
      </c>
      <c r="D88" s="25"/>
      <c r="E88" s="25"/>
      <c r="F88" s="26"/>
      <c r="G88" s="26" t="s">
        <v>78</v>
      </c>
      <c r="H88" s="27" t="n">
        <v>1487929</v>
      </c>
      <c r="I88" s="27" t="n">
        <v>2029479</v>
      </c>
      <c r="J88" s="39" t="n">
        <v>1854361</v>
      </c>
      <c r="K88" s="39" t="n">
        <v>1746966</v>
      </c>
      <c r="L88" s="39" t="n">
        <v>1722921</v>
      </c>
      <c r="M88" s="28" t="n">
        <v>721710.987</v>
      </c>
      <c r="N88" s="39" t="n">
        <v>-1001210.013</v>
      </c>
      <c r="O88" s="29" t="n">
        <v>-0.581111967989246</v>
      </c>
      <c r="P88" s="30" t="n">
        <v>277</v>
      </c>
      <c r="Q88" s="23"/>
      <c r="R88" s="23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5" t="s">
        <v>96</v>
      </c>
      <c r="C89" s="25" t="n">
        <v>87</v>
      </c>
      <c r="D89" s="25"/>
      <c r="E89" s="25"/>
      <c r="F89" s="26"/>
      <c r="G89" s="26" t="s">
        <v>78</v>
      </c>
      <c r="H89" s="27" t="n">
        <v>1723178</v>
      </c>
      <c r="I89" s="27" t="n">
        <v>1743795</v>
      </c>
      <c r="J89" s="39" t="n">
        <v>1980011</v>
      </c>
      <c r="K89" s="39" t="n">
        <v>1676402</v>
      </c>
      <c r="L89" s="39" t="n">
        <v>1674582</v>
      </c>
      <c r="M89" s="28" t="n">
        <v>700333.001</v>
      </c>
      <c r="N89" s="39" t="n">
        <v>-974248.999</v>
      </c>
      <c r="O89" s="29" t="n">
        <v>-0.581786379526353</v>
      </c>
      <c r="P89" s="30" t="n">
        <v>287</v>
      </c>
      <c r="Q89" s="23"/>
      <c r="R89" s="23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5" t="s">
        <v>97</v>
      </c>
      <c r="C90" s="25" t="n">
        <v>88</v>
      </c>
      <c r="D90" s="25"/>
      <c r="E90" s="25"/>
      <c r="F90" s="26"/>
      <c r="G90" s="26" t="s">
        <v>78</v>
      </c>
      <c r="H90" s="27" t="n">
        <v>2043471</v>
      </c>
      <c r="I90" s="27" t="n">
        <v>2137349</v>
      </c>
      <c r="J90" s="39" t="n">
        <v>2032937</v>
      </c>
      <c r="K90" s="39" t="n">
        <v>1901043</v>
      </c>
      <c r="L90" s="39" t="n">
        <v>1926290</v>
      </c>
      <c r="M90" s="28" t="n">
        <v>816330.077</v>
      </c>
      <c r="N90" s="39" t="n">
        <v>-1109959.923</v>
      </c>
      <c r="O90" s="29" t="n">
        <v>-0.576216417569525</v>
      </c>
      <c r="P90" s="30" t="n">
        <v>245</v>
      </c>
      <c r="Q90" s="23"/>
      <c r="R90" s="23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5" t="s">
        <v>98</v>
      </c>
      <c r="C91" s="25" t="n">
        <v>89</v>
      </c>
      <c r="D91" s="25"/>
      <c r="E91" s="25"/>
      <c r="F91" s="26"/>
      <c r="G91" s="26" t="s">
        <v>78</v>
      </c>
      <c r="H91" s="27" t="n">
        <v>3796909</v>
      </c>
      <c r="I91" s="27" t="n">
        <v>4586559</v>
      </c>
      <c r="J91" s="39" t="n">
        <v>4088721</v>
      </c>
      <c r="K91" s="39" t="n">
        <v>3700661</v>
      </c>
      <c r="L91" s="39" t="n">
        <v>3801700</v>
      </c>
      <c r="M91" s="28" t="n">
        <v>1424892.082</v>
      </c>
      <c r="N91" s="39" t="n">
        <v>-2376807.918</v>
      </c>
      <c r="O91" s="29" t="n">
        <v>-0.625196074913854</v>
      </c>
      <c r="P91" s="30" t="n">
        <v>136</v>
      </c>
      <c r="Q91" s="23"/>
      <c r="R91" s="23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5" t="s">
        <v>99</v>
      </c>
      <c r="C92" s="25" t="n">
        <v>90</v>
      </c>
      <c r="D92" s="25"/>
      <c r="E92" s="25"/>
      <c r="F92" s="26" t="n">
        <v>12</v>
      </c>
      <c r="G92" s="26" t="s">
        <v>78</v>
      </c>
      <c r="H92" s="27" t="n">
        <v>859293</v>
      </c>
      <c r="I92" s="27" t="n">
        <v>419039</v>
      </c>
      <c r="J92" s="39" t="n">
        <v>494456</v>
      </c>
      <c r="K92" s="39" t="n">
        <v>609555</v>
      </c>
      <c r="L92" s="39" t="n">
        <v>708542</v>
      </c>
      <c r="M92" s="28" t="n">
        <v>365213.007</v>
      </c>
      <c r="N92" s="39" t="n">
        <v>-343328.993</v>
      </c>
      <c r="O92" s="29" t="n">
        <v>-0.484557010029046</v>
      </c>
      <c r="P92" s="30" t="n">
        <v>383</v>
      </c>
      <c r="Q92" s="23"/>
      <c r="R92" s="23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5" t="s">
        <v>100</v>
      </c>
      <c r="C93" s="25" t="n">
        <v>91</v>
      </c>
      <c r="D93" s="25"/>
      <c r="E93" s="25"/>
      <c r="F93" s="26"/>
      <c r="G93" s="26" t="s">
        <v>78</v>
      </c>
      <c r="H93" s="27" t="n">
        <v>3747601</v>
      </c>
      <c r="I93" s="27" t="n">
        <v>3752400</v>
      </c>
      <c r="J93" s="39" t="n">
        <v>3516712</v>
      </c>
      <c r="K93" s="39" t="n">
        <v>3470741</v>
      </c>
      <c r="L93" s="39" t="n">
        <v>3434888</v>
      </c>
      <c r="M93" s="28" t="n">
        <v>1538353.039</v>
      </c>
      <c r="N93" s="39" t="n">
        <v>-1896534.961</v>
      </c>
      <c r="O93" s="29" t="n">
        <v>-0.552138806563707</v>
      </c>
      <c r="P93" s="30" t="n">
        <v>125</v>
      </c>
      <c r="Q93" s="23"/>
      <c r="R93" s="23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4"/>
      <c r="B94" s="25" t="s">
        <v>101</v>
      </c>
      <c r="C94" s="25" t="n">
        <v>92</v>
      </c>
      <c r="D94" s="25"/>
      <c r="E94" s="25"/>
      <c r="F94" s="26"/>
      <c r="G94" s="26" t="s">
        <v>78</v>
      </c>
      <c r="H94" s="27" t="n">
        <v>1843944</v>
      </c>
      <c r="I94" s="27" t="n">
        <v>1858368</v>
      </c>
      <c r="J94" s="39" t="n">
        <v>1737192</v>
      </c>
      <c r="K94" s="39" t="n">
        <v>1667200</v>
      </c>
      <c r="L94" s="39" t="n">
        <v>1708387</v>
      </c>
      <c r="M94" s="28" t="n">
        <v>807970.057</v>
      </c>
      <c r="N94" s="39" t="n">
        <v>-900416.943</v>
      </c>
      <c r="O94" s="29" t="n">
        <v>-0.527056775192038</v>
      </c>
      <c r="P94" s="30" t="n">
        <v>249</v>
      </c>
      <c r="Q94" s="23"/>
      <c r="R94" s="23"/>
      <c r="S94" s="24"/>
      <c r="T94" s="24"/>
      <c r="U94" s="24"/>
      <c r="V94" s="24"/>
      <c r="W94" s="24"/>
      <c r="X94" s="24"/>
      <c r="Y94" s="24"/>
      <c r="Z94" s="24"/>
    </row>
    <row r="95" customFormat="false" ht="12.75" hidden="false" customHeight="true" outlineLevel="0" collapsed="false">
      <c r="A95" s="2"/>
      <c r="B95" s="25" t="s">
        <v>102</v>
      </c>
      <c r="C95" s="25" t="n">
        <v>93</v>
      </c>
      <c r="D95" s="25"/>
      <c r="E95" s="25"/>
      <c r="F95" s="26"/>
      <c r="G95" s="26" t="s">
        <v>78</v>
      </c>
      <c r="H95" s="27" t="n">
        <v>814578</v>
      </c>
      <c r="I95" s="27" t="n">
        <v>834945</v>
      </c>
      <c r="J95" s="39" t="n">
        <v>755935</v>
      </c>
      <c r="K95" s="39" t="n">
        <v>652030</v>
      </c>
      <c r="L95" s="39" t="n">
        <v>628299</v>
      </c>
      <c r="M95" s="28" t="n">
        <v>337010.998</v>
      </c>
      <c r="N95" s="39" t="n">
        <v>-291288.002</v>
      </c>
      <c r="O95" s="29" t="n">
        <v>-0.463613664831553</v>
      </c>
      <c r="P95" s="30" t="n">
        <v>390</v>
      </c>
      <c r="Q95" s="23"/>
      <c r="R95" s="23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5" t="s">
        <v>103</v>
      </c>
      <c r="C96" s="25" t="n">
        <v>94</v>
      </c>
      <c r="D96" s="25"/>
      <c r="E96" s="25"/>
      <c r="F96" s="26"/>
      <c r="G96" s="26" t="s">
        <v>78</v>
      </c>
      <c r="H96" s="27" t="n">
        <v>422505</v>
      </c>
      <c r="I96" s="27" t="n">
        <v>436300</v>
      </c>
      <c r="J96" s="39" t="n">
        <v>557103</v>
      </c>
      <c r="K96" s="39" t="n">
        <v>559411</v>
      </c>
      <c r="L96" s="39" t="n">
        <v>469819</v>
      </c>
      <c r="M96" s="28" t="n">
        <v>228515.055</v>
      </c>
      <c r="N96" s="39" t="n">
        <v>-241303.945</v>
      </c>
      <c r="O96" s="29" t="n">
        <v>-0.513610443596364</v>
      </c>
      <c r="P96" s="30" t="n">
        <v>408</v>
      </c>
      <c r="Q96" s="23"/>
      <c r="R96" s="23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5" t="s">
        <v>104</v>
      </c>
      <c r="C97" s="25" t="n">
        <v>95</v>
      </c>
      <c r="D97" s="25"/>
      <c r="E97" s="25"/>
      <c r="F97" s="26" t="n">
        <v>13</v>
      </c>
      <c r="G97" s="26" t="s">
        <v>78</v>
      </c>
      <c r="H97" s="27" t="n">
        <v>13690678</v>
      </c>
      <c r="I97" s="27" t="n">
        <v>13818168</v>
      </c>
      <c r="J97" s="39" t="n">
        <v>13571093</v>
      </c>
      <c r="K97" s="39" t="n">
        <v>13807282</v>
      </c>
      <c r="L97" s="39" t="n">
        <v>13939794</v>
      </c>
      <c r="M97" s="28" t="n">
        <v>5474264.99</v>
      </c>
      <c r="N97" s="39" t="n">
        <v>-8465529.01</v>
      </c>
      <c r="O97" s="29" t="n">
        <v>-0.607292260559948</v>
      </c>
      <c r="P97" s="30" t="n">
        <v>15</v>
      </c>
      <c r="Q97" s="23"/>
      <c r="R97" s="23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5" t="s">
        <v>105</v>
      </c>
      <c r="C98" s="25" t="n">
        <v>96</v>
      </c>
      <c r="D98" s="25"/>
      <c r="E98" s="25"/>
      <c r="F98" s="26"/>
      <c r="G98" s="26" t="s">
        <v>78</v>
      </c>
      <c r="H98" s="27" t="n">
        <v>899662</v>
      </c>
      <c r="I98" s="27" t="n">
        <v>952855</v>
      </c>
      <c r="J98" s="39" t="n">
        <v>1006747</v>
      </c>
      <c r="K98" s="39" t="n">
        <v>1034018</v>
      </c>
      <c r="L98" s="39" t="n">
        <v>991766</v>
      </c>
      <c r="M98" s="28" t="n">
        <v>395439.035</v>
      </c>
      <c r="N98" s="39" t="n">
        <v>-596326.965</v>
      </c>
      <c r="O98" s="29" t="n">
        <v>-0.601277887122567</v>
      </c>
      <c r="P98" s="30" t="n">
        <v>373</v>
      </c>
      <c r="Q98" s="23"/>
      <c r="R98" s="23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5" t="s">
        <v>106</v>
      </c>
      <c r="C99" s="25" t="n">
        <v>97</v>
      </c>
      <c r="D99" s="25"/>
      <c r="E99" s="25"/>
      <c r="F99" s="26" t="n">
        <v>14</v>
      </c>
      <c r="G99" s="26" t="s">
        <v>78</v>
      </c>
      <c r="H99" s="27" t="n">
        <v>672710</v>
      </c>
      <c r="I99" s="27" t="n">
        <v>585217</v>
      </c>
      <c r="J99" s="39" t="n">
        <v>326469</v>
      </c>
      <c r="K99" s="39" t="n">
        <v>326005</v>
      </c>
      <c r="L99" s="39" t="n">
        <v>584129</v>
      </c>
      <c r="M99" s="28" t="n">
        <v>262583.064</v>
      </c>
      <c r="N99" s="39" t="n">
        <v>-321545.936</v>
      </c>
      <c r="O99" s="29" t="n">
        <v>-0.550470762451445</v>
      </c>
      <c r="P99" s="30" t="n">
        <v>403</v>
      </c>
      <c r="Q99" s="23"/>
      <c r="R99" s="23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4"/>
      <c r="B100" s="25" t="s">
        <v>107</v>
      </c>
      <c r="C100" s="25" t="n">
        <v>98</v>
      </c>
      <c r="D100" s="25"/>
      <c r="E100" s="25"/>
      <c r="F100" s="26"/>
      <c r="G100" s="26" t="s">
        <v>78</v>
      </c>
      <c r="H100" s="27" t="n">
        <v>1848674</v>
      </c>
      <c r="I100" s="27" t="n">
        <v>1867727</v>
      </c>
      <c r="J100" s="39" t="n">
        <v>1912497</v>
      </c>
      <c r="K100" s="39" t="n">
        <v>1878547</v>
      </c>
      <c r="L100" s="39" t="n">
        <v>1775846</v>
      </c>
      <c r="M100" s="28" t="n">
        <v>799621.029</v>
      </c>
      <c r="N100" s="39" t="n">
        <v>-976224.971</v>
      </c>
      <c r="O100" s="29" t="n">
        <v>-0.549723889909373</v>
      </c>
      <c r="P100" s="30" t="n">
        <v>254</v>
      </c>
      <c r="Q100" s="23"/>
      <c r="R100" s="23"/>
      <c r="S100" s="24"/>
      <c r="T100" s="24"/>
      <c r="U100" s="24"/>
      <c r="V100" s="24"/>
      <c r="W100" s="24"/>
      <c r="X100" s="24"/>
      <c r="Y100" s="24"/>
      <c r="Z100" s="24"/>
    </row>
    <row r="101" customFormat="false" ht="12.75" hidden="false" customHeight="true" outlineLevel="0" collapsed="false">
      <c r="A101" s="24"/>
      <c r="B101" s="25" t="s">
        <v>108</v>
      </c>
      <c r="C101" s="25" t="n">
        <v>99</v>
      </c>
      <c r="D101" s="25"/>
      <c r="E101" s="25"/>
      <c r="F101" s="26"/>
      <c r="G101" s="26" t="s">
        <v>78</v>
      </c>
      <c r="H101" s="27" t="n">
        <v>1733583</v>
      </c>
      <c r="I101" s="27" t="n">
        <v>1776762</v>
      </c>
      <c r="J101" s="39" t="n">
        <v>1828941</v>
      </c>
      <c r="K101" s="39" t="n">
        <v>1808189</v>
      </c>
      <c r="L101" s="39" t="n">
        <v>1691285</v>
      </c>
      <c r="M101" s="28" t="n">
        <v>763257.968</v>
      </c>
      <c r="N101" s="39" t="n">
        <v>-928027.032</v>
      </c>
      <c r="O101" s="29" t="n">
        <v>-0.548711205976521</v>
      </c>
      <c r="P101" s="30" t="n">
        <v>263</v>
      </c>
      <c r="Q101" s="23"/>
      <c r="R101" s="23"/>
      <c r="S101" s="24"/>
      <c r="T101" s="24"/>
      <c r="U101" s="24"/>
      <c r="V101" s="24"/>
      <c r="W101" s="24"/>
      <c r="X101" s="24"/>
      <c r="Y101" s="24"/>
      <c r="Z101" s="24"/>
    </row>
    <row r="102" customFormat="false" ht="12.75" hidden="false" customHeight="true" outlineLevel="0" collapsed="false">
      <c r="A102" s="2"/>
      <c r="B102" s="25" t="s">
        <v>109</v>
      </c>
      <c r="C102" s="25" t="n">
        <v>100</v>
      </c>
      <c r="D102" s="25"/>
      <c r="E102" s="25"/>
      <c r="F102" s="26" t="n">
        <v>15</v>
      </c>
      <c r="G102" s="26" t="s">
        <v>78</v>
      </c>
      <c r="H102" s="27" t="n">
        <v>1027713</v>
      </c>
      <c r="I102" s="27" t="n">
        <v>941921</v>
      </c>
      <c r="J102" s="39" t="n">
        <v>643200</v>
      </c>
      <c r="K102" s="39" t="n">
        <v>612201</v>
      </c>
      <c r="L102" s="39" t="n">
        <v>877383</v>
      </c>
      <c r="M102" s="28" t="n">
        <v>393182.99</v>
      </c>
      <c r="N102" s="39" t="n">
        <v>-484200.01</v>
      </c>
      <c r="O102" s="29" t="n">
        <v>-0.55186846565297</v>
      </c>
      <c r="P102" s="30" t="n">
        <v>375</v>
      </c>
      <c r="Q102" s="23"/>
      <c r="R102" s="23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5" t="s">
        <v>110</v>
      </c>
      <c r="C103" s="25" t="n">
        <v>101</v>
      </c>
      <c r="D103" s="25"/>
      <c r="E103" s="25"/>
      <c r="F103" s="26" t="n">
        <v>16</v>
      </c>
      <c r="G103" s="26" t="s">
        <v>78</v>
      </c>
      <c r="H103" s="27" t="n">
        <v>858733</v>
      </c>
      <c r="I103" s="27" t="n">
        <v>809816</v>
      </c>
      <c r="J103" s="39" t="n">
        <v>534727</v>
      </c>
      <c r="K103" s="39" t="n">
        <v>509036</v>
      </c>
      <c r="L103" s="39" t="n">
        <v>739804</v>
      </c>
      <c r="M103" s="28" t="n">
        <v>333835.975</v>
      </c>
      <c r="N103" s="39" t="n">
        <v>-405968.025</v>
      </c>
      <c r="O103" s="29" t="n">
        <v>-0.548750783991436</v>
      </c>
      <c r="P103" s="30" t="n">
        <v>392</v>
      </c>
      <c r="Q103" s="23"/>
      <c r="R103" s="23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4"/>
      <c r="B104" s="25" t="s">
        <v>111</v>
      </c>
      <c r="C104" s="25" t="n">
        <v>102</v>
      </c>
      <c r="D104" s="25"/>
      <c r="E104" s="25"/>
      <c r="F104" s="26" t="n">
        <v>17</v>
      </c>
      <c r="G104" s="26" t="s">
        <v>78</v>
      </c>
      <c r="H104" s="27" t="n">
        <v>716715</v>
      </c>
      <c r="I104" s="27" t="n">
        <v>772331</v>
      </c>
      <c r="J104" s="39" t="n">
        <v>373322</v>
      </c>
      <c r="K104" s="39" t="n">
        <v>310821</v>
      </c>
      <c r="L104" s="39" t="n">
        <v>547776</v>
      </c>
      <c r="M104" s="28" t="n">
        <v>248310.004</v>
      </c>
      <c r="N104" s="39" t="n">
        <v>-299465.996</v>
      </c>
      <c r="O104" s="29" t="n">
        <v>-0.546694261888071</v>
      </c>
      <c r="P104" s="30" t="n">
        <v>406</v>
      </c>
      <c r="Q104" s="23"/>
      <c r="R104" s="23"/>
      <c r="S104" s="24"/>
      <c r="T104" s="24"/>
      <c r="U104" s="24"/>
      <c r="V104" s="24"/>
      <c r="W104" s="24"/>
      <c r="X104" s="24"/>
      <c r="Y104" s="24"/>
      <c r="Z104" s="24"/>
    </row>
    <row r="105" customFormat="false" ht="12.75" hidden="false" customHeight="true" outlineLevel="0" collapsed="false">
      <c r="A105" s="2"/>
      <c r="B105" s="25" t="s">
        <v>112</v>
      </c>
      <c r="C105" s="25" t="n">
        <v>103</v>
      </c>
      <c r="D105" s="25"/>
      <c r="E105" s="25"/>
      <c r="F105" s="26" t="n">
        <v>18</v>
      </c>
      <c r="G105" s="26" t="s">
        <v>78</v>
      </c>
      <c r="H105" s="27" t="n">
        <v>1253349</v>
      </c>
      <c r="I105" s="27" t="n">
        <v>456533</v>
      </c>
      <c r="J105" s="39" t="n">
        <v>734714</v>
      </c>
      <c r="K105" s="39" t="n">
        <v>830278</v>
      </c>
      <c r="L105" s="39" t="n">
        <v>1019104</v>
      </c>
      <c r="M105" s="28" t="n">
        <v>503936.943</v>
      </c>
      <c r="N105" s="39" t="n">
        <v>-515167.057</v>
      </c>
      <c r="O105" s="29" t="n">
        <v>-0.505509797822401</v>
      </c>
      <c r="P105" s="30" t="n">
        <v>337</v>
      </c>
      <c r="Q105" s="23"/>
      <c r="R105" s="23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5" t="s">
        <v>113</v>
      </c>
      <c r="C106" s="25" t="n">
        <v>104</v>
      </c>
      <c r="D106" s="25"/>
      <c r="E106" s="25"/>
      <c r="F106" s="26"/>
      <c r="G106" s="26" t="s">
        <v>78</v>
      </c>
      <c r="H106" s="27" t="n">
        <v>2231577</v>
      </c>
      <c r="I106" s="27" t="n">
        <v>2332985</v>
      </c>
      <c r="J106" s="39" t="n">
        <v>2360833</v>
      </c>
      <c r="K106" s="39" t="n">
        <v>2329614</v>
      </c>
      <c r="L106" s="39" t="n">
        <v>2301941</v>
      </c>
      <c r="M106" s="28" t="n">
        <v>979079.968</v>
      </c>
      <c r="N106" s="39" t="n">
        <v>-1322861.032</v>
      </c>
      <c r="O106" s="29" t="n">
        <v>-0.57467199724059</v>
      </c>
      <c r="P106" s="30" t="n">
        <v>209</v>
      </c>
      <c r="Q106" s="23"/>
      <c r="R106" s="23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5" t="s">
        <v>114</v>
      </c>
      <c r="C107" s="25" t="n">
        <v>105</v>
      </c>
      <c r="D107" s="25"/>
      <c r="E107" s="25"/>
      <c r="F107" s="26" t="n">
        <v>19</v>
      </c>
      <c r="G107" s="26" t="s">
        <v>78</v>
      </c>
      <c r="H107" s="27" t="n">
        <v>589962</v>
      </c>
      <c r="I107" s="27" t="n">
        <v>727220</v>
      </c>
      <c r="J107" s="39" t="n">
        <v>738274</v>
      </c>
      <c r="K107" s="39" t="n">
        <v>775436</v>
      </c>
      <c r="L107" s="39" t="n">
        <v>758700</v>
      </c>
      <c r="M107" s="28" t="n">
        <v>334714.032</v>
      </c>
      <c r="N107" s="39" t="n">
        <v>-423985.968</v>
      </c>
      <c r="O107" s="29" t="n">
        <v>-0.558832170818505</v>
      </c>
      <c r="P107" s="30" t="n">
        <v>391</v>
      </c>
      <c r="Q107" s="23"/>
      <c r="R107" s="23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5" t="s">
        <v>115</v>
      </c>
      <c r="C108" s="25" t="n">
        <v>106</v>
      </c>
      <c r="D108" s="25"/>
      <c r="E108" s="25"/>
      <c r="F108" s="26"/>
      <c r="G108" s="26" t="s">
        <v>78</v>
      </c>
      <c r="H108" s="27" t="n">
        <v>872953</v>
      </c>
      <c r="I108" s="27" t="n">
        <v>972937</v>
      </c>
      <c r="J108" s="39" t="n">
        <v>900508</v>
      </c>
      <c r="K108" s="39" t="n">
        <v>826074</v>
      </c>
      <c r="L108" s="39" t="n">
        <v>821873</v>
      </c>
      <c r="M108" s="28" t="n">
        <v>351591.024</v>
      </c>
      <c r="N108" s="39" t="n">
        <v>-470281.976</v>
      </c>
      <c r="O108" s="29" t="n">
        <v>-0.572207598984271</v>
      </c>
      <c r="P108" s="30" t="n">
        <v>387</v>
      </c>
      <c r="Q108" s="23"/>
      <c r="R108" s="23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5" t="s">
        <v>116</v>
      </c>
      <c r="C109" s="25" t="n">
        <v>107</v>
      </c>
      <c r="D109" s="25"/>
      <c r="E109" s="25"/>
      <c r="F109" s="26"/>
      <c r="G109" s="26" t="s">
        <v>78</v>
      </c>
      <c r="H109" s="27" t="n">
        <v>2368617</v>
      </c>
      <c r="I109" s="27" t="n">
        <v>2578524</v>
      </c>
      <c r="J109" s="39" t="n">
        <v>2502105</v>
      </c>
      <c r="K109" s="39" t="n">
        <v>2435949</v>
      </c>
      <c r="L109" s="39" t="n">
        <v>2446673</v>
      </c>
      <c r="M109" s="28" t="n">
        <v>1086572.973</v>
      </c>
      <c r="N109" s="39" t="n">
        <v>-1360100.027</v>
      </c>
      <c r="O109" s="29" t="n">
        <v>-0.555897754624341</v>
      </c>
      <c r="P109" s="30" t="n">
        <v>184</v>
      </c>
      <c r="Q109" s="23"/>
      <c r="R109" s="23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5" t="s">
        <v>117</v>
      </c>
      <c r="C110" s="25" t="n">
        <v>108</v>
      </c>
      <c r="D110" s="25"/>
      <c r="E110" s="25"/>
      <c r="F110" s="26" t="n">
        <v>20</v>
      </c>
      <c r="G110" s="26" t="s">
        <v>78</v>
      </c>
      <c r="H110" s="27" t="n">
        <v>460536</v>
      </c>
      <c r="I110" s="27" t="n">
        <v>406793</v>
      </c>
      <c r="J110" s="39" t="n">
        <v>214153</v>
      </c>
      <c r="K110" s="39" t="n">
        <v>188225</v>
      </c>
      <c r="L110" s="39" t="n">
        <v>362802</v>
      </c>
      <c r="M110" s="28" t="n">
        <v>167876.932</v>
      </c>
      <c r="N110" s="39" t="n">
        <v>-194925.068</v>
      </c>
      <c r="O110" s="29" t="n">
        <v>-0.537276718430439</v>
      </c>
      <c r="P110" s="30" t="n">
        <v>416</v>
      </c>
      <c r="Q110" s="23"/>
      <c r="R110" s="23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5" t="s">
        <v>118</v>
      </c>
      <c r="C111" s="25" t="n">
        <v>109</v>
      </c>
      <c r="D111" s="25"/>
      <c r="E111" s="25"/>
      <c r="F111" s="26"/>
      <c r="G111" s="26" t="s">
        <v>78</v>
      </c>
      <c r="H111" s="27" t="n">
        <v>2298369</v>
      </c>
      <c r="I111" s="27" t="n">
        <v>3435240</v>
      </c>
      <c r="J111" s="39" t="n">
        <v>2950253</v>
      </c>
      <c r="K111" s="39" t="n">
        <v>2266916</v>
      </c>
      <c r="L111" s="39" t="n">
        <v>2071452</v>
      </c>
      <c r="M111" s="28" t="n">
        <v>940308.95</v>
      </c>
      <c r="N111" s="39" t="n">
        <v>-1131143.05</v>
      </c>
      <c r="O111" s="29" t="n">
        <v>-0.546062882461191</v>
      </c>
      <c r="P111" s="30" t="n">
        <v>223</v>
      </c>
      <c r="Q111" s="23"/>
      <c r="R111" s="23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5" t="s">
        <v>119</v>
      </c>
      <c r="C112" s="25" t="n">
        <v>110</v>
      </c>
      <c r="D112" s="25"/>
      <c r="E112" s="25"/>
      <c r="F112" s="26" t="n">
        <v>21</v>
      </c>
      <c r="G112" s="26" t="s">
        <v>78</v>
      </c>
      <c r="H112" s="27" t="n">
        <v>2623309</v>
      </c>
      <c r="I112" s="27" t="n">
        <v>2622438</v>
      </c>
      <c r="J112" s="39" t="n">
        <v>1282256</v>
      </c>
      <c r="K112" s="39" t="n">
        <v>2228497</v>
      </c>
      <c r="L112" s="39" t="n">
        <v>2354120</v>
      </c>
      <c r="M112" s="28" t="n">
        <v>1023374.057</v>
      </c>
      <c r="N112" s="39" t="n">
        <v>-1330745.943</v>
      </c>
      <c r="O112" s="29" t="n">
        <v>-0.56528381858189</v>
      </c>
      <c r="P112" s="30" t="n">
        <v>197</v>
      </c>
      <c r="Q112" s="23"/>
      <c r="R112" s="23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5" t="s">
        <v>120</v>
      </c>
      <c r="C113" s="25" t="n">
        <v>111</v>
      </c>
      <c r="D113" s="25"/>
      <c r="E113" s="25"/>
      <c r="F113" s="26"/>
      <c r="G113" s="26" t="s">
        <v>78</v>
      </c>
      <c r="H113" s="27" t="n">
        <v>1865038</v>
      </c>
      <c r="I113" s="27" t="n">
        <v>1853049</v>
      </c>
      <c r="J113" s="39" t="n">
        <v>1755379</v>
      </c>
      <c r="K113" s="39" t="n">
        <v>1739178</v>
      </c>
      <c r="L113" s="39" t="n">
        <v>1743441</v>
      </c>
      <c r="M113" s="28" t="n">
        <v>740054.954</v>
      </c>
      <c r="N113" s="39" t="n">
        <v>-1003386.046</v>
      </c>
      <c r="O113" s="29" t="n">
        <v>-0.575520505712553</v>
      </c>
      <c r="P113" s="30" t="n">
        <v>272</v>
      </c>
      <c r="Q113" s="23"/>
      <c r="R113" s="23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5" t="s">
        <v>121</v>
      </c>
      <c r="C114" s="25" t="n">
        <v>112</v>
      </c>
      <c r="D114" s="25"/>
      <c r="E114" s="25"/>
      <c r="F114" s="26"/>
      <c r="G114" s="26" t="s">
        <v>78</v>
      </c>
      <c r="H114" s="27" t="n">
        <v>9388289</v>
      </c>
      <c r="I114" s="27" t="n">
        <v>9688560</v>
      </c>
      <c r="J114" s="39" t="n">
        <v>9644831</v>
      </c>
      <c r="K114" s="39" t="n">
        <v>9053980</v>
      </c>
      <c r="L114" s="39" t="n">
        <v>7836366</v>
      </c>
      <c r="M114" s="28" t="n">
        <v>2873797.965</v>
      </c>
      <c r="N114" s="39" t="n">
        <v>-4962568.035</v>
      </c>
      <c r="O114" s="29" t="n">
        <v>-0.633274152202692</v>
      </c>
      <c r="P114" s="30" t="n">
        <v>49</v>
      </c>
      <c r="Q114" s="23"/>
      <c r="R114" s="23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5" t="s">
        <v>122</v>
      </c>
      <c r="C115" s="25" t="n">
        <v>113</v>
      </c>
      <c r="D115" s="25"/>
      <c r="E115" s="25"/>
      <c r="F115" s="26"/>
      <c r="G115" s="26" t="s">
        <v>78</v>
      </c>
      <c r="H115" s="27" t="n">
        <v>2634066</v>
      </c>
      <c r="I115" s="27" t="n">
        <v>2697942</v>
      </c>
      <c r="J115" s="39" t="n">
        <v>2779124</v>
      </c>
      <c r="K115" s="39" t="n">
        <v>2774993</v>
      </c>
      <c r="L115" s="39" t="n">
        <v>2795387</v>
      </c>
      <c r="M115" s="28" t="n">
        <v>1062723.917</v>
      </c>
      <c r="N115" s="39" t="n">
        <v>-1732663.083</v>
      </c>
      <c r="O115" s="29" t="n">
        <v>-0.619829412886302</v>
      </c>
      <c r="P115" s="30" t="n">
        <v>187</v>
      </c>
      <c r="Q115" s="23"/>
      <c r="R115" s="23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5" t="s">
        <v>123</v>
      </c>
      <c r="C116" s="25" t="n">
        <v>114</v>
      </c>
      <c r="D116" s="25"/>
      <c r="E116" s="25"/>
      <c r="F116" s="26"/>
      <c r="G116" s="26" t="s">
        <v>78</v>
      </c>
      <c r="H116" s="27" t="n">
        <v>1210571</v>
      </c>
      <c r="I116" s="27" t="n">
        <v>1231084</v>
      </c>
      <c r="J116" s="39" t="n">
        <v>1180684</v>
      </c>
      <c r="K116" s="39" t="n">
        <v>1140677</v>
      </c>
      <c r="L116" s="39" t="n">
        <v>1208319</v>
      </c>
      <c r="M116" s="28" t="n">
        <v>435520.008</v>
      </c>
      <c r="N116" s="39" t="n">
        <v>-772798.992</v>
      </c>
      <c r="O116" s="29" t="n">
        <v>-0.639565373051322</v>
      </c>
      <c r="P116" s="30" t="n">
        <v>368</v>
      </c>
      <c r="Q116" s="23"/>
      <c r="R116" s="23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5" t="s">
        <v>124</v>
      </c>
      <c r="C117" s="25" t="n">
        <v>115</v>
      </c>
      <c r="D117" s="25"/>
      <c r="E117" s="25"/>
      <c r="F117" s="26"/>
      <c r="G117" s="26" t="s">
        <v>78</v>
      </c>
      <c r="H117" s="27" t="n">
        <v>3708300</v>
      </c>
      <c r="I117" s="27" t="n">
        <v>3599389</v>
      </c>
      <c r="J117" s="39" t="n">
        <v>3525144</v>
      </c>
      <c r="K117" s="39" t="n">
        <v>3478946</v>
      </c>
      <c r="L117" s="39" t="n">
        <v>3577496</v>
      </c>
      <c r="M117" s="28" t="n">
        <v>1240353.902</v>
      </c>
      <c r="N117" s="39" t="n">
        <v>-2337142.098</v>
      </c>
      <c r="O117" s="29" t="n">
        <v>-0.653289926250092</v>
      </c>
      <c r="P117" s="30" t="n">
        <v>169</v>
      </c>
      <c r="Q117" s="23"/>
      <c r="R117" s="23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5" t="s">
        <v>125</v>
      </c>
      <c r="C118" s="25" t="n">
        <v>116</v>
      </c>
      <c r="D118" s="25"/>
      <c r="E118" s="25"/>
      <c r="F118" s="26"/>
      <c r="G118" s="26" t="s">
        <v>78</v>
      </c>
      <c r="H118" s="27" t="n">
        <v>899663</v>
      </c>
      <c r="I118" s="27" t="n">
        <v>953903</v>
      </c>
      <c r="J118" s="39" t="n">
        <v>1038252</v>
      </c>
      <c r="K118" s="39" t="n">
        <v>1060568</v>
      </c>
      <c r="L118" s="39" t="n">
        <v>1048249</v>
      </c>
      <c r="M118" s="28" t="n">
        <v>453974.011</v>
      </c>
      <c r="N118" s="39" t="n">
        <v>-594274.989</v>
      </c>
      <c r="O118" s="29" t="n">
        <v>-0.566921589240724</v>
      </c>
      <c r="P118" s="30" t="n">
        <v>359</v>
      </c>
      <c r="Q118" s="23"/>
      <c r="R118" s="23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5" t="s">
        <v>126</v>
      </c>
      <c r="C119" s="25" t="n">
        <v>117</v>
      </c>
      <c r="D119" s="25"/>
      <c r="E119" s="25"/>
      <c r="F119" s="26"/>
      <c r="G119" s="26" t="s">
        <v>78</v>
      </c>
      <c r="H119" s="27" t="n">
        <v>1392643</v>
      </c>
      <c r="I119" s="27" t="n">
        <v>1379958</v>
      </c>
      <c r="J119" s="39" t="n">
        <v>1348244</v>
      </c>
      <c r="K119" s="39" t="n">
        <v>1307405</v>
      </c>
      <c r="L119" s="39" t="n">
        <v>1284232</v>
      </c>
      <c r="M119" s="28" t="n">
        <v>607427.003</v>
      </c>
      <c r="N119" s="39" t="n">
        <v>-676804.997</v>
      </c>
      <c r="O119" s="29" t="n">
        <v>-0.527011472226202</v>
      </c>
      <c r="P119" s="30" t="n">
        <v>312</v>
      </c>
      <c r="Q119" s="23"/>
      <c r="R119" s="23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5" t="s">
        <v>127</v>
      </c>
      <c r="C120" s="25" t="n">
        <v>118</v>
      </c>
      <c r="D120" s="25"/>
      <c r="E120" s="25"/>
      <c r="F120" s="26"/>
      <c r="G120" s="26" t="s">
        <v>78</v>
      </c>
      <c r="H120" s="27" t="n">
        <v>4014831</v>
      </c>
      <c r="I120" s="27" t="n">
        <v>4044514</v>
      </c>
      <c r="J120" s="39" t="n">
        <v>3957811</v>
      </c>
      <c r="K120" s="39" t="n">
        <v>3778194</v>
      </c>
      <c r="L120" s="39" t="n">
        <v>3745994</v>
      </c>
      <c r="M120" s="28" t="n">
        <v>1683782.021</v>
      </c>
      <c r="N120" s="39" t="n">
        <v>-2062211.979</v>
      </c>
      <c r="O120" s="29" t="n">
        <v>-0.550511287257801</v>
      </c>
      <c r="P120" s="30" t="n">
        <v>111</v>
      </c>
      <c r="Q120" s="23"/>
      <c r="R120" s="23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5" t="s">
        <v>128</v>
      </c>
      <c r="C121" s="25" t="n">
        <v>119</v>
      </c>
      <c r="D121" s="25"/>
      <c r="E121" s="25"/>
      <c r="F121" s="26"/>
      <c r="G121" s="26" t="s">
        <v>78</v>
      </c>
      <c r="H121" s="27" t="n">
        <v>1313362</v>
      </c>
      <c r="I121" s="27" t="n">
        <v>1397227</v>
      </c>
      <c r="J121" s="39" t="n">
        <v>1385797</v>
      </c>
      <c r="K121" s="39" t="n">
        <v>1402102</v>
      </c>
      <c r="L121" s="39" t="n">
        <v>1506905</v>
      </c>
      <c r="M121" s="28" t="n">
        <v>728237.974</v>
      </c>
      <c r="N121" s="39" t="n">
        <v>-778667.026</v>
      </c>
      <c r="O121" s="29" t="n">
        <v>-0.516732657997684</v>
      </c>
      <c r="P121" s="30" t="n">
        <v>274</v>
      </c>
      <c r="Q121" s="23"/>
      <c r="R121" s="23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5" t="s">
        <v>129</v>
      </c>
      <c r="C122" s="25" t="n">
        <v>120</v>
      </c>
      <c r="D122" s="25"/>
      <c r="E122" s="25"/>
      <c r="F122" s="26"/>
      <c r="G122" s="26" t="s">
        <v>78</v>
      </c>
      <c r="H122" s="27" t="n">
        <v>3133658</v>
      </c>
      <c r="I122" s="27" t="n">
        <v>3085401</v>
      </c>
      <c r="J122" s="39" t="n">
        <v>2911532</v>
      </c>
      <c r="K122" s="39" t="n">
        <v>2810636</v>
      </c>
      <c r="L122" s="39" t="n">
        <v>2759349</v>
      </c>
      <c r="M122" s="28" t="n">
        <v>1292867.911</v>
      </c>
      <c r="N122" s="39" t="n">
        <v>-1466481.089</v>
      </c>
      <c r="O122" s="29" t="n">
        <v>-0.53145908292137</v>
      </c>
      <c r="P122" s="30" t="n">
        <v>157</v>
      </c>
      <c r="Q122" s="23"/>
      <c r="R122" s="23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5" t="s">
        <v>130</v>
      </c>
      <c r="C123" s="25" t="n">
        <v>121</v>
      </c>
      <c r="D123" s="25"/>
      <c r="E123" s="25"/>
      <c r="F123" s="26"/>
      <c r="G123" s="26" t="s">
        <v>78</v>
      </c>
      <c r="H123" s="27" t="n">
        <v>598393</v>
      </c>
      <c r="I123" s="27" t="n">
        <v>672880</v>
      </c>
      <c r="J123" s="39" t="n">
        <v>682086</v>
      </c>
      <c r="K123" s="39" t="n">
        <v>671545</v>
      </c>
      <c r="L123" s="39" t="n">
        <v>600188</v>
      </c>
      <c r="M123" s="28" t="n">
        <v>298031.052</v>
      </c>
      <c r="N123" s="39" t="n">
        <v>-302156.948</v>
      </c>
      <c r="O123" s="29" t="n">
        <v>-0.503437169686831</v>
      </c>
      <c r="P123" s="30" t="n">
        <v>402</v>
      </c>
      <c r="Q123" s="23"/>
      <c r="R123" s="23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5" t="s">
        <v>131</v>
      </c>
      <c r="C124" s="25" t="n">
        <v>122</v>
      </c>
      <c r="D124" s="25"/>
      <c r="E124" s="25"/>
      <c r="F124" s="26"/>
      <c r="G124" s="26" t="s">
        <v>78</v>
      </c>
      <c r="H124" s="27" t="n">
        <v>4024313</v>
      </c>
      <c r="I124" s="27" t="n">
        <v>3897784</v>
      </c>
      <c r="J124" s="39" t="n">
        <v>3828628</v>
      </c>
      <c r="K124" s="39" t="n">
        <v>3598843</v>
      </c>
      <c r="L124" s="39" t="n">
        <v>3302691</v>
      </c>
      <c r="M124" s="28" t="n">
        <v>1306172.95</v>
      </c>
      <c r="N124" s="39" t="n">
        <v>-1996518.05</v>
      </c>
      <c r="O124" s="29" t="n">
        <v>-0.604512517217021</v>
      </c>
      <c r="P124" s="30" t="n">
        <v>155</v>
      </c>
      <c r="Q124" s="23"/>
      <c r="R124" s="23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4"/>
      <c r="B125" s="25" t="s">
        <v>132</v>
      </c>
      <c r="C125" s="25" t="n">
        <v>123</v>
      </c>
      <c r="D125" s="25"/>
      <c r="E125" s="25"/>
      <c r="F125" s="26"/>
      <c r="G125" s="26" t="s">
        <v>78</v>
      </c>
      <c r="H125" s="27" t="n">
        <v>3672702</v>
      </c>
      <c r="I125" s="27" t="n">
        <v>3563150</v>
      </c>
      <c r="J125" s="39" t="n">
        <v>3537661</v>
      </c>
      <c r="K125" s="39" t="n">
        <v>3490924</v>
      </c>
      <c r="L125" s="39" t="n">
        <v>3615019</v>
      </c>
      <c r="M125" s="28" t="n">
        <v>1261244.911</v>
      </c>
      <c r="N125" s="39" t="n">
        <v>-2353774.089</v>
      </c>
      <c r="O125" s="29" t="n">
        <v>-0.651109742161798</v>
      </c>
      <c r="P125" s="30" t="n">
        <v>165</v>
      </c>
      <c r="Q125" s="23"/>
      <c r="R125" s="23"/>
      <c r="S125" s="24"/>
      <c r="T125" s="24"/>
      <c r="U125" s="24"/>
      <c r="V125" s="24"/>
      <c r="W125" s="24"/>
      <c r="X125" s="24"/>
      <c r="Y125" s="24"/>
      <c r="Z125" s="24"/>
    </row>
    <row r="126" customFormat="false" ht="12.75" hidden="false" customHeight="true" outlineLevel="0" collapsed="false">
      <c r="A126" s="24"/>
      <c r="B126" s="25" t="s">
        <v>133</v>
      </c>
      <c r="C126" s="25" t="n">
        <v>124</v>
      </c>
      <c r="D126" s="25"/>
      <c r="E126" s="25"/>
      <c r="F126" s="26" t="n">
        <v>22</v>
      </c>
      <c r="G126" s="26" t="s">
        <v>78</v>
      </c>
      <c r="H126" s="27" t="n">
        <v>1141731</v>
      </c>
      <c r="I126" s="27" t="n">
        <v>1158274</v>
      </c>
      <c r="J126" s="39" t="n">
        <v>539681</v>
      </c>
      <c r="K126" s="39" t="n">
        <v>725022</v>
      </c>
      <c r="L126" s="39" t="n">
        <v>1472067</v>
      </c>
      <c r="M126" s="28" t="n">
        <v>591080.969</v>
      </c>
      <c r="N126" s="39" t="n">
        <v>-880986.031</v>
      </c>
      <c r="O126" s="29" t="n">
        <v>-0.598468704889112</v>
      </c>
      <c r="P126" s="30" t="n">
        <v>315</v>
      </c>
      <c r="Q126" s="23"/>
      <c r="R126" s="23"/>
      <c r="S126" s="24"/>
      <c r="T126" s="24"/>
      <c r="U126" s="24"/>
      <c r="V126" s="24"/>
      <c r="W126" s="24"/>
      <c r="X126" s="24"/>
      <c r="Y126" s="24"/>
      <c r="Z126" s="24"/>
    </row>
    <row r="127" customFormat="false" ht="12.75" hidden="false" customHeight="true" outlineLevel="0" collapsed="false">
      <c r="A127" s="24"/>
      <c r="B127" s="25" t="s">
        <v>134</v>
      </c>
      <c r="C127" s="25" t="n">
        <v>125</v>
      </c>
      <c r="D127" s="25"/>
      <c r="E127" s="25"/>
      <c r="F127" s="26"/>
      <c r="G127" s="26" t="s">
        <v>78</v>
      </c>
      <c r="H127" s="27" t="n">
        <v>1045698</v>
      </c>
      <c r="I127" s="27" t="n">
        <v>1092483</v>
      </c>
      <c r="J127" s="39" t="n">
        <v>1095638</v>
      </c>
      <c r="K127" s="39" t="n">
        <v>1063828</v>
      </c>
      <c r="L127" s="39" t="n">
        <v>1076510</v>
      </c>
      <c r="M127" s="28" t="n">
        <v>479409.037</v>
      </c>
      <c r="N127" s="39" t="n">
        <v>-597100.963</v>
      </c>
      <c r="O127" s="29" t="n">
        <v>-0.554663647341873</v>
      </c>
      <c r="P127" s="30" t="n">
        <v>345</v>
      </c>
      <c r="Q127" s="23"/>
      <c r="R127" s="23"/>
      <c r="S127" s="24"/>
      <c r="T127" s="24"/>
      <c r="U127" s="24"/>
      <c r="V127" s="24"/>
      <c r="W127" s="24"/>
      <c r="X127" s="24"/>
      <c r="Y127" s="24"/>
      <c r="Z127" s="24"/>
    </row>
    <row r="128" customFormat="false" ht="12.75" hidden="false" customHeight="true" outlineLevel="0" collapsed="false">
      <c r="A128" s="24"/>
      <c r="B128" s="25" t="s">
        <v>135</v>
      </c>
      <c r="C128" s="25" t="n">
        <v>126</v>
      </c>
      <c r="D128" s="25"/>
      <c r="E128" s="25"/>
      <c r="F128" s="26"/>
      <c r="G128" s="26" t="s">
        <v>78</v>
      </c>
      <c r="H128" s="27" t="n">
        <v>3070551</v>
      </c>
      <c r="I128" s="27" t="n">
        <v>3027658</v>
      </c>
      <c r="J128" s="39" t="n">
        <v>2916680</v>
      </c>
      <c r="K128" s="39" t="n">
        <v>2818535</v>
      </c>
      <c r="L128" s="39" t="n">
        <v>2862033</v>
      </c>
      <c r="M128" s="28" t="n">
        <v>1335645.018</v>
      </c>
      <c r="N128" s="39" t="n">
        <v>-1526387.982</v>
      </c>
      <c r="O128" s="29" t="n">
        <v>-0.533322984745459</v>
      </c>
      <c r="P128" s="30" t="n">
        <v>151</v>
      </c>
      <c r="Q128" s="23"/>
      <c r="R128" s="23"/>
      <c r="S128" s="24"/>
      <c r="T128" s="24"/>
      <c r="U128" s="24"/>
      <c r="V128" s="24"/>
      <c r="W128" s="24"/>
      <c r="X128" s="24"/>
      <c r="Y128" s="24"/>
      <c r="Z128" s="24"/>
    </row>
    <row r="129" customFormat="false" ht="12.75" hidden="false" customHeight="true" outlineLevel="0" collapsed="false">
      <c r="A129" s="2"/>
      <c r="B129" s="25" t="s">
        <v>136</v>
      </c>
      <c r="C129" s="25" t="n">
        <v>127</v>
      </c>
      <c r="D129" s="25"/>
      <c r="E129" s="25"/>
      <c r="F129" s="26"/>
      <c r="G129" s="26" t="s">
        <v>78</v>
      </c>
      <c r="H129" s="27" t="n">
        <v>5707573</v>
      </c>
      <c r="I129" s="27" t="n">
        <v>5438775</v>
      </c>
      <c r="J129" s="39" t="n">
        <v>5455527</v>
      </c>
      <c r="K129" s="39" t="n">
        <v>5161293</v>
      </c>
      <c r="L129" s="39" t="n">
        <v>5061013</v>
      </c>
      <c r="M129" s="28" t="n">
        <v>2181584.949</v>
      </c>
      <c r="N129" s="39" t="n">
        <v>-2879428.051</v>
      </c>
      <c r="O129" s="29" t="n">
        <v>-0.568943026030559</v>
      </c>
      <c r="P129" s="30" t="n">
        <v>72</v>
      </c>
      <c r="Q129" s="23"/>
      <c r="R129" s="23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5" t="s">
        <v>137</v>
      </c>
      <c r="C130" s="25" t="n">
        <v>128</v>
      </c>
      <c r="D130" s="25"/>
      <c r="E130" s="25"/>
      <c r="F130" s="26" t="n">
        <v>23</v>
      </c>
      <c r="G130" s="26" t="s">
        <v>78</v>
      </c>
      <c r="H130" s="27" t="n">
        <v>3353795</v>
      </c>
      <c r="I130" s="27" t="n">
        <v>3315387</v>
      </c>
      <c r="J130" s="39" t="n">
        <v>3148411</v>
      </c>
      <c r="K130" s="39" t="n">
        <v>3099383</v>
      </c>
      <c r="L130" s="39" t="n">
        <v>3051736</v>
      </c>
      <c r="M130" s="28" t="n">
        <v>1368062.985</v>
      </c>
      <c r="N130" s="39" t="n">
        <v>-1683673.015</v>
      </c>
      <c r="O130" s="29" t="n">
        <v>-0.551709916912865</v>
      </c>
      <c r="P130" s="30" t="n">
        <v>144</v>
      </c>
      <c r="Q130" s="23"/>
      <c r="R130" s="23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5" t="s">
        <v>138</v>
      </c>
      <c r="C131" s="25" t="n">
        <v>129</v>
      </c>
      <c r="D131" s="25"/>
      <c r="E131" s="25"/>
      <c r="F131" s="26"/>
      <c r="G131" s="26" t="s">
        <v>78</v>
      </c>
      <c r="H131" s="27" t="n">
        <v>1997148</v>
      </c>
      <c r="I131" s="27" t="n">
        <v>2000024</v>
      </c>
      <c r="J131" s="39" t="n">
        <v>1631139</v>
      </c>
      <c r="K131" s="39" t="n">
        <v>1550414</v>
      </c>
      <c r="L131" s="39" t="n">
        <v>1781419</v>
      </c>
      <c r="M131" s="28" t="n">
        <v>589681.942</v>
      </c>
      <c r="N131" s="39" t="n">
        <v>-1191737.058</v>
      </c>
      <c r="O131" s="29" t="n">
        <v>-0.668981894770405</v>
      </c>
      <c r="P131" s="30" t="n">
        <v>316</v>
      </c>
      <c r="Q131" s="23"/>
      <c r="R131" s="23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5" t="s">
        <v>139</v>
      </c>
      <c r="C132" s="25" t="n">
        <v>130</v>
      </c>
      <c r="D132" s="25"/>
      <c r="E132" s="25"/>
      <c r="F132" s="26"/>
      <c r="G132" s="26" t="s">
        <v>78</v>
      </c>
      <c r="H132" s="27" t="n">
        <v>1604508</v>
      </c>
      <c r="I132" s="27" t="n">
        <v>1581663</v>
      </c>
      <c r="J132" s="39" t="n">
        <v>1585121</v>
      </c>
      <c r="K132" s="39" t="n">
        <v>1649340</v>
      </c>
      <c r="L132" s="39" t="n">
        <v>1722852</v>
      </c>
      <c r="M132" s="28" t="n">
        <v>667262.027</v>
      </c>
      <c r="N132" s="39" t="n">
        <v>-1055589.973</v>
      </c>
      <c r="O132" s="29" t="n">
        <v>-0.612699159881406</v>
      </c>
      <c r="P132" s="30" t="n">
        <v>297</v>
      </c>
      <c r="Q132" s="23"/>
      <c r="R132" s="23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5" t="s">
        <v>140</v>
      </c>
      <c r="C133" s="25" t="n">
        <v>131</v>
      </c>
      <c r="D133" s="25"/>
      <c r="E133" s="25"/>
      <c r="F133" s="26"/>
      <c r="G133" s="26" t="s">
        <v>78</v>
      </c>
      <c r="H133" s="27" t="n">
        <v>1120403</v>
      </c>
      <c r="I133" s="27" t="n">
        <v>1104683</v>
      </c>
      <c r="J133" s="39" t="n">
        <v>1011734</v>
      </c>
      <c r="K133" s="39" t="n">
        <v>901928</v>
      </c>
      <c r="L133" s="39" t="n">
        <v>880879</v>
      </c>
      <c r="M133" s="28" t="n">
        <v>436010.977</v>
      </c>
      <c r="N133" s="39" t="n">
        <v>-444868.023</v>
      </c>
      <c r="O133" s="29" t="n">
        <v>-0.505027390822122</v>
      </c>
      <c r="P133" s="30" t="n">
        <v>367</v>
      </c>
      <c r="Q133" s="23"/>
      <c r="R133" s="23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4"/>
      <c r="B134" s="25" t="s">
        <v>141</v>
      </c>
      <c r="C134" s="25" t="n">
        <v>132</v>
      </c>
      <c r="D134" s="25"/>
      <c r="E134" s="25"/>
      <c r="F134" s="26"/>
      <c r="G134" s="26" t="s">
        <v>78</v>
      </c>
      <c r="H134" s="27" t="n">
        <v>2060200</v>
      </c>
      <c r="I134" s="27" t="n">
        <v>2152345</v>
      </c>
      <c r="J134" s="39" t="n">
        <v>2201880</v>
      </c>
      <c r="K134" s="39" t="n">
        <v>2178439</v>
      </c>
      <c r="L134" s="39" t="n">
        <v>2144338</v>
      </c>
      <c r="M134" s="28" t="n">
        <v>724725.978</v>
      </c>
      <c r="N134" s="39" t="n">
        <v>-1419612.022</v>
      </c>
      <c r="O134" s="29" t="n">
        <v>-0.662028104711104</v>
      </c>
      <c r="P134" s="30" t="n">
        <v>275</v>
      </c>
      <c r="Q134" s="23"/>
      <c r="R134" s="23"/>
      <c r="S134" s="24"/>
      <c r="T134" s="24"/>
      <c r="U134" s="24"/>
      <c r="V134" s="24"/>
      <c r="W134" s="24"/>
      <c r="X134" s="24"/>
      <c r="Y134" s="24"/>
      <c r="Z134" s="24"/>
    </row>
    <row r="135" customFormat="false" ht="12.75" hidden="false" customHeight="true" outlineLevel="0" collapsed="false">
      <c r="A135" s="2"/>
      <c r="B135" s="25" t="s">
        <v>142</v>
      </c>
      <c r="C135" s="25" t="n">
        <v>133</v>
      </c>
      <c r="D135" s="25"/>
      <c r="E135" s="25"/>
      <c r="F135" s="26"/>
      <c r="G135" s="26" t="s">
        <v>78</v>
      </c>
      <c r="H135" s="27" t="n">
        <v>1716023</v>
      </c>
      <c r="I135" s="27" t="n">
        <v>1656058</v>
      </c>
      <c r="J135" s="39" t="n">
        <v>1551042</v>
      </c>
      <c r="K135" s="39" t="n">
        <v>1534802</v>
      </c>
      <c r="L135" s="39" t="n">
        <v>1609332</v>
      </c>
      <c r="M135" s="28" t="n">
        <v>574938.992</v>
      </c>
      <c r="N135" s="39" t="n">
        <v>-1034393.008</v>
      </c>
      <c r="O135" s="29" t="n">
        <v>-0.642746809235136</v>
      </c>
      <c r="P135" s="30" t="n">
        <v>320</v>
      </c>
      <c r="Q135" s="23"/>
      <c r="R135" s="23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5" t="s">
        <v>143</v>
      </c>
      <c r="C136" s="25" t="n">
        <v>134</v>
      </c>
      <c r="D136" s="25"/>
      <c r="E136" s="25"/>
      <c r="F136" s="26"/>
      <c r="G136" s="26" t="s">
        <v>78</v>
      </c>
      <c r="H136" s="27" t="n">
        <v>5132083</v>
      </c>
      <c r="I136" s="27" t="n">
        <v>5025598</v>
      </c>
      <c r="J136" s="39" t="n">
        <v>4803755</v>
      </c>
      <c r="K136" s="39" t="n">
        <v>4615664</v>
      </c>
      <c r="L136" s="39" t="n">
        <v>4579191</v>
      </c>
      <c r="M136" s="28" t="n">
        <v>1838369.011</v>
      </c>
      <c r="N136" s="39" t="n">
        <v>-2740821.989</v>
      </c>
      <c r="O136" s="29" t="n">
        <v>-0.598538473062163</v>
      </c>
      <c r="P136" s="30" t="n">
        <v>95</v>
      </c>
      <c r="Q136" s="23"/>
      <c r="R136" s="23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5" t="s">
        <v>144</v>
      </c>
      <c r="C137" s="25" t="n">
        <v>135</v>
      </c>
      <c r="D137" s="25"/>
      <c r="E137" s="25"/>
      <c r="F137" s="26"/>
      <c r="G137" s="26" t="s">
        <v>78</v>
      </c>
      <c r="H137" s="27" t="n">
        <v>1961144</v>
      </c>
      <c r="I137" s="27" t="n">
        <v>1978254</v>
      </c>
      <c r="J137" s="39" t="n">
        <v>2028859</v>
      </c>
      <c r="K137" s="39" t="n">
        <v>1994734</v>
      </c>
      <c r="L137" s="39" t="n">
        <v>1957538</v>
      </c>
      <c r="M137" s="28" t="n">
        <v>835379.928</v>
      </c>
      <c r="N137" s="39" t="n">
        <v>-1122158.072</v>
      </c>
      <c r="O137" s="29" t="n">
        <v>-0.573249700388958</v>
      </c>
      <c r="P137" s="30" t="n">
        <v>241</v>
      </c>
      <c r="Q137" s="23"/>
      <c r="R137" s="23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4"/>
      <c r="B138" s="25" t="s">
        <v>145</v>
      </c>
      <c r="C138" s="25" t="n">
        <v>136</v>
      </c>
      <c r="D138" s="25"/>
      <c r="E138" s="25"/>
      <c r="F138" s="26"/>
      <c r="G138" s="26" t="s">
        <v>78</v>
      </c>
      <c r="H138" s="27" t="n">
        <v>11360058</v>
      </c>
      <c r="I138" s="27" t="n">
        <v>11080334</v>
      </c>
      <c r="J138" s="39" t="n">
        <v>10693598</v>
      </c>
      <c r="K138" s="39" t="n">
        <v>10364534</v>
      </c>
      <c r="L138" s="39" t="n">
        <v>10135722</v>
      </c>
      <c r="M138" s="28" t="n">
        <v>3356705.896</v>
      </c>
      <c r="N138" s="39" t="n">
        <v>-6779016.104</v>
      </c>
      <c r="O138" s="29" t="n">
        <v>-0.668824194665165</v>
      </c>
      <c r="P138" s="30" t="n">
        <v>34</v>
      </c>
      <c r="Q138" s="23"/>
      <c r="R138" s="23"/>
      <c r="S138" s="24"/>
      <c r="T138" s="24"/>
      <c r="U138" s="24"/>
      <c r="V138" s="24"/>
      <c r="W138" s="24"/>
      <c r="X138" s="24"/>
      <c r="Y138" s="24"/>
      <c r="Z138" s="24"/>
    </row>
    <row r="139" customFormat="false" ht="12.75" hidden="false" customHeight="true" outlineLevel="0" collapsed="false">
      <c r="A139" s="2"/>
      <c r="B139" s="25" t="s">
        <v>146</v>
      </c>
      <c r="C139" s="25" t="n">
        <v>137</v>
      </c>
      <c r="D139" s="25"/>
      <c r="E139" s="25"/>
      <c r="F139" s="26"/>
      <c r="G139" s="26" t="s">
        <v>78</v>
      </c>
      <c r="H139" s="27" t="n">
        <v>1626727</v>
      </c>
      <c r="I139" s="27" t="n">
        <v>1617730</v>
      </c>
      <c r="J139" s="39" t="n">
        <v>1570485</v>
      </c>
      <c r="K139" s="39" t="n">
        <v>1467166</v>
      </c>
      <c r="L139" s="39" t="n">
        <v>1391945</v>
      </c>
      <c r="M139" s="28" t="n">
        <v>677801.02</v>
      </c>
      <c r="N139" s="39" t="n">
        <v>-714143.98</v>
      </c>
      <c r="O139" s="29" t="n">
        <v>-0.513054739950214</v>
      </c>
      <c r="P139" s="30" t="n">
        <v>293</v>
      </c>
      <c r="Q139" s="23"/>
      <c r="R139" s="23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5" t="s">
        <v>147</v>
      </c>
      <c r="C140" s="25" t="n">
        <v>138</v>
      </c>
      <c r="D140" s="25"/>
      <c r="E140" s="25"/>
      <c r="F140" s="26"/>
      <c r="G140" s="26" t="s">
        <v>78</v>
      </c>
      <c r="H140" s="27" t="n">
        <v>8965908</v>
      </c>
      <c r="I140" s="27" t="n">
        <v>9051970</v>
      </c>
      <c r="J140" s="39" t="n">
        <v>8954499</v>
      </c>
      <c r="K140" s="39" t="n">
        <v>7920192</v>
      </c>
      <c r="L140" s="39" t="n">
        <v>7933008</v>
      </c>
      <c r="M140" s="28" t="n">
        <v>3654953.043</v>
      </c>
      <c r="N140" s="39" t="n">
        <v>-4278054.957</v>
      </c>
      <c r="O140" s="29" t="n">
        <v>-0.539272739545958</v>
      </c>
      <c r="P140" s="30" t="n">
        <v>29</v>
      </c>
      <c r="Q140" s="23"/>
      <c r="R140" s="23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4"/>
      <c r="B141" s="25" t="s">
        <v>148</v>
      </c>
      <c r="C141" s="25" t="n">
        <v>139</v>
      </c>
      <c r="D141" s="25"/>
      <c r="E141" s="25"/>
      <c r="F141" s="26"/>
      <c r="G141" s="26" t="s">
        <v>78</v>
      </c>
      <c r="H141" s="27" t="n">
        <v>452936</v>
      </c>
      <c r="I141" s="27" t="n">
        <v>462143</v>
      </c>
      <c r="J141" s="39" t="n">
        <v>435855</v>
      </c>
      <c r="K141" s="39" t="n">
        <v>411331</v>
      </c>
      <c r="L141" s="39" t="n">
        <v>420647</v>
      </c>
      <c r="M141" s="28" t="n">
        <v>222324.996</v>
      </c>
      <c r="N141" s="39" t="n">
        <v>-198322.004</v>
      </c>
      <c r="O141" s="29" t="n">
        <v>-0.471468960910217</v>
      </c>
      <c r="P141" s="30" t="n">
        <v>410</v>
      </c>
      <c r="Q141" s="23"/>
      <c r="R141" s="23"/>
      <c r="S141" s="24"/>
      <c r="T141" s="24"/>
      <c r="U141" s="24"/>
      <c r="V141" s="24"/>
      <c r="W141" s="24"/>
      <c r="X141" s="24"/>
      <c r="Y141" s="24"/>
      <c r="Z141" s="24"/>
    </row>
    <row r="142" customFormat="false" ht="12.75" hidden="false" customHeight="true" outlineLevel="0" collapsed="false">
      <c r="A142" s="2"/>
      <c r="B142" s="25" t="s">
        <v>149</v>
      </c>
      <c r="C142" s="25" t="n">
        <v>140</v>
      </c>
      <c r="D142" s="25"/>
      <c r="E142" s="25"/>
      <c r="F142" s="26"/>
      <c r="G142" s="26" t="s">
        <v>78</v>
      </c>
      <c r="H142" s="27" t="n">
        <v>5373388</v>
      </c>
      <c r="I142" s="27" t="n">
        <v>5640329</v>
      </c>
      <c r="J142" s="39" t="n">
        <v>6551184</v>
      </c>
      <c r="K142" s="39" t="n">
        <v>6776248</v>
      </c>
      <c r="L142" s="39" t="n">
        <v>6708640</v>
      </c>
      <c r="M142" s="28" t="n">
        <v>2419409.979</v>
      </c>
      <c r="N142" s="39" t="n">
        <v>-4289230.021</v>
      </c>
      <c r="O142" s="29" t="n">
        <v>-0.639359098267309</v>
      </c>
      <c r="P142" s="30" t="n">
        <v>60</v>
      </c>
      <c r="Q142" s="23"/>
      <c r="R142" s="23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4"/>
      <c r="B143" s="25" t="s">
        <v>150</v>
      </c>
      <c r="C143" s="25" t="n">
        <v>141</v>
      </c>
      <c r="D143" s="25"/>
      <c r="E143" s="25"/>
      <c r="F143" s="26"/>
      <c r="G143" s="26" t="s">
        <v>78</v>
      </c>
      <c r="H143" s="27" t="n">
        <v>3938538</v>
      </c>
      <c r="I143" s="27" t="n">
        <v>4017076</v>
      </c>
      <c r="J143" s="39" t="n">
        <v>4171610</v>
      </c>
      <c r="K143" s="39" t="n">
        <v>4000252</v>
      </c>
      <c r="L143" s="39" t="n">
        <v>3290894</v>
      </c>
      <c r="M143" s="28" t="n">
        <v>1541784.019</v>
      </c>
      <c r="N143" s="39" t="n">
        <v>-1749109.981</v>
      </c>
      <c r="O143" s="29" t="n">
        <v>-0.531499945303617</v>
      </c>
      <c r="P143" s="30" t="n">
        <v>124</v>
      </c>
      <c r="Q143" s="23"/>
      <c r="R143" s="23"/>
      <c r="S143" s="24"/>
      <c r="T143" s="24"/>
      <c r="U143" s="24"/>
      <c r="V143" s="24"/>
      <c r="W143" s="24"/>
      <c r="X143" s="24"/>
      <c r="Y143" s="24"/>
      <c r="Z143" s="24"/>
    </row>
    <row r="144" customFormat="false" ht="12.75" hidden="false" customHeight="true" outlineLevel="0" collapsed="false">
      <c r="A144" s="2"/>
      <c r="B144" s="25" t="s">
        <v>151</v>
      </c>
      <c r="C144" s="25" t="n">
        <v>142</v>
      </c>
      <c r="D144" s="25"/>
      <c r="E144" s="25"/>
      <c r="F144" s="26" t="n">
        <v>24</v>
      </c>
      <c r="G144" s="26" t="s">
        <v>78</v>
      </c>
      <c r="H144" s="27" t="n">
        <v>1033946</v>
      </c>
      <c r="I144" s="27" t="n">
        <v>1055185</v>
      </c>
      <c r="J144" s="39" t="n">
        <v>1137998</v>
      </c>
      <c r="K144" s="39" t="n">
        <v>1149528</v>
      </c>
      <c r="L144" s="39" t="n">
        <v>1177275</v>
      </c>
      <c r="M144" s="28" t="n">
        <v>538215.107</v>
      </c>
      <c r="N144" s="39" t="n">
        <v>-639059.893</v>
      </c>
      <c r="O144" s="29" t="n">
        <v>-0.542829749208978</v>
      </c>
      <c r="P144" s="30" t="n">
        <v>328</v>
      </c>
      <c r="Q144" s="23"/>
      <c r="R144" s="23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5" t="s">
        <v>152</v>
      </c>
      <c r="C145" s="25" t="n">
        <v>143</v>
      </c>
      <c r="D145" s="25"/>
      <c r="E145" s="25"/>
      <c r="F145" s="26"/>
      <c r="G145" s="26" t="s">
        <v>78</v>
      </c>
      <c r="H145" s="27" t="n">
        <v>1187844</v>
      </c>
      <c r="I145" s="27" t="n">
        <v>1201578</v>
      </c>
      <c r="J145" s="39" t="n">
        <v>1201452</v>
      </c>
      <c r="K145" s="39" t="n">
        <v>1139556</v>
      </c>
      <c r="L145" s="39" t="n">
        <v>1001343</v>
      </c>
      <c r="M145" s="28" t="n">
        <v>477302.02</v>
      </c>
      <c r="N145" s="39" t="n">
        <v>-524040.98</v>
      </c>
      <c r="O145" s="29" t="n">
        <v>-0.523338136882167</v>
      </c>
      <c r="P145" s="30" t="n">
        <v>346</v>
      </c>
      <c r="Q145" s="23"/>
      <c r="R145" s="23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5" t="s">
        <v>153</v>
      </c>
      <c r="C146" s="25" t="n">
        <v>144</v>
      </c>
      <c r="D146" s="25"/>
      <c r="E146" s="25"/>
      <c r="F146" s="26"/>
      <c r="G146" s="26" t="s">
        <v>78</v>
      </c>
      <c r="H146" s="27" t="n">
        <v>1676659</v>
      </c>
      <c r="I146" s="27" t="n">
        <v>1585048</v>
      </c>
      <c r="J146" s="39" t="n">
        <v>1530635</v>
      </c>
      <c r="K146" s="39" t="n">
        <v>1544013</v>
      </c>
      <c r="L146" s="39" t="n">
        <v>1338351</v>
      </c>
      <c r="M146" s="28" t="n">
        <v>441687.959</v>
      </c>
      <c r="N146" s="39" t="n">
        <v>-896663.041</v>
      </c>
      <c r="O146" s="29" t="n">
        <v>-0.669975993592114</v>
      </c>
      <c r="P146" s="30" t="n">
        <v>364</v>
      </c>
      <c r="Q146" s="23"/>
      <c r="R146" s="23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5" t="s">
        <v>154</v>
      </c>
      <c r="C147" s="25" t="n">
        <v>145</v>
      </c>
      <c r="D147" s="25"/>
      <c r="E147" s="25"/>
      <c r="F147" s="26"/>
      <c r="G147" s="26" t="s">
        <v>78</v>
      </c>
      <c r="H147" s="27" t="n">
        <v>3509500</v>
      </c>
      <c r="I147" s="27" t="n">
        <v>3458027</v>
      </c>
      <c r="J147" s="39" t="n">
        <v>3415739</v>
      </c>
      <c r="K147" s="39" t="n">
        <v>3174827</v>
      </c>
      <c r="L147" s="39" t="n">
        <v>3240578</v>
      </c>
      <c r="M147" s="28" t="n">
        <v>1537226.001</v>
      </c>
      <c r="N147" s="39" t="n">
        <v>-1703351.999</v>
      </c>
      <c r="O147" s="29" t="n">
        <v>-0.525632155436468</v>
      </c>
      <c r="P147" s="30" t="n">
        <v>126</v>
      </c>
      <c r="Q147" s="23"/>
      <c r="R147" s="23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5" t="s">
        <v>155</v>
      </c>
      <c r="C148" s="25" t="n">
        <v>146</v>
      </c>
      <c r="D148" s="25"/>
      <c r="E148" s="25"/>
      <c r="F148" s="26"/>
      <c r="G148" s="26" t="s">
        <v>78</v>
      </c>
      <c r="H148" s="27" t="n">
        <v>6487608</v>
      </c>
      <c r="I148" s="27" t="n">
        <v>6321530</v>
      </c>
      <c r="J148" s="39" t="n">
        <v>6107780</v>
      </c>
      <c r="K148" s="39" t="n">
        <v>5822873</v>
      </c>
      <c r="L148" s="39" t="n">
        <v>5684108</v>
      </c>
      <c r="M148" s="28" t="n">
        <v>2404776.004</v>
      </c>
      <c r="N148" s="39" t="n">
        <v>-3279331.996</v>
      </c>
      <c r="O148" s="29" t="n">
        <v>-0.57692992392122</v>
      </c>
      <c r="P148" s="30" t="n">
        <v>61</v>
      </c>
      <c r="Q148" s="23"/>
      <c r="R148" s="23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5" t="s">
        <v>156</v>
      </c>
      <c r="C149" s="25" t="n">
        <v>147</v>
      </c>
      <c r="D149" s="25"/>
      <c r="E149" s="25"/>
      <c r="F149" s="26"/>
      <c r="G149" s="26" t="s">
        <v>78</v>
      </c>
      <c r="H149" s="27" t="n">
        <v>866803</v>
      </c>
      <c r="I149" s="27" t="n">
        <v>877269</v>
      </c>
      <c r="J149" s="39" t="n">
        <v>849840</v>
      </c>
      <c r="K149" s="39" t="n">
        <v>874498</v>
      </c>
      <c r="L149" s="39" t="n">
        <v>732897</v>
      </c>
      <c r="M149" s="28" t="n">
        <v>402100.004</v>
      </c>
      <c r="N149" s="39" t="n">
        <v>-330796.996</v>
      </c>
      <c r="O149" s="29" t="n">
        <v>-0.45135536917193</v>
      </c>
      <c r="P149" s="30" t="n">
        <v>372</v>
      </c>
      <c r="Q149" s="23"/>
      <c r="R149" s="23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5" t="s">
        <v>157</v>
      </c>
      <c r="C150" s="25" t="n">
        <v>148</v>
      </c>
      <c r="D150" s="25"/>
      <c r="E150" s="25"/>
      <c r="F150" s="26"/>
      <c r="G150" s="26" t="s">
        <v>78</v>
      </c>
      <c r="H150" s="27" t="n">
        <v>2991074</v>
      </c>
      <c r="I150" s="27" t="n">
        <v>2894033</v>
      </c>
      <c r="J150" s="39" t="n">
        <v>2764583</v>
      </c>
      <c r="K150" s="39" t="n">
        <v>2537390</v>
      </c>
      <c r="L150" s="39" t="n">
        <v>2773154</v>
      </c>
      <c r="M150" s="28" t="n">
        <v>1256788.033</v>
      </c>
      <c r="N150" s="39" t="n">
        <v>-1516365.967</v>
      </c>
      <c r="O150" s="29" t="n">
        <v>-0.54680193274517</v>
      </c>
      <c r="P150" s="30" t="n">
        <v>168</v>
      </c>
      <c r="Q150" s="23"/>
      <c r="R150" s="23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5" t="s">
        <v>158</v>
      </c>
      <c r="C151" s="25" t="n">
        <v>149</v>
      </c>
      <c r="D151" s="25"/>
      <c r="E151" s="25"/>
      <c r="F151" s="26"/>
      <c r="G151" s="26" t="s">
        <v>78</v>
      </c>
      <c r="H151" s="27" t="n">
        <v>1297755</v>
      </c>
      <c r="I151" s="27" t="n">
        <v>1349733</v>
      </c>
      <c r="J151" s="39" t="n">
        <v>1273516</v>
      </c>
      <c r="K151" s="39" t="n">
        <v>1191580</v>
      </c>
      <c r="L151" s="39" t="n">
        <v>1207971</v>
      </c>
      <c r="M151" s="28" t="n">
        <v>614581.06</v>
      </c>
      <c r="N151" s="39" t="n">
        <v>-593389.94</v>
      </c>
      <c r="O151" s="29" t="n">
        <v>-0.491228630488646</v>
      </c>
      <c r="P151" s="30" t="n">
        <v>308</v>
      </c>
      <c r="Q151" s="23"/>
      <c r="R151" s="23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5" t="s">
        <v>159</v>
      </c>
      <c r="C152" s="25" t="n">
        <v>150</v>
      </c>
      <c r="D152" s="25"/>
      <c r="E152" s="25"/>
      <c r="F152" s="26"/>
      <c r="G152" s="26" t="s">
        <v>78</v>
      </c>
      <c r="H152" s="27" t="n">
        <v>1792239</v>
      </c>
      <c r="I152" s="27" t="n">
        <v>1845401</v>
      </c>
      <c r="J152" s="39" t="n">
        <v>1786458</v>
      </c>
      <c r="K152" s="39" t="n">
        <v>1765887</v>
      </c>
      <c r="L152" s="39" t="n">
        <v>1800167</v>
      </c>
      <c r="M152" s="28" t="n">
        <v>633054.99</v>
      </c>
      <c r="N152" s="39" t="n">
        <v>-1167112.01</v>
      </c>
      <c r="O152" s="29" t="n">
        <v>-0.648335409992517</v>
      </c>
      <c r="P152" s="30" t="n">
        <v>302</v>
      </c>
      <c r="Q152" s="23"/>
      <c r="R152" s="23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5" t="s">
        <v>160</v>
      </c>
      <c r="C153" s="25" t="n">
        <v>151</v>
      </c>
      <c r="D153" s="25"/>
      <c r="E153" s="25"/>
      <c r="F153" s="26" t="n">
        <v>25</v>
      </c>
      <c r="G153" s="26" t="s">
        <v>78</v>
      </c>
      <c r="H153" s="27" t="n">
        <v>2164028</v>
      </c>
      <c r="I153" s="27" t="n">
        <v>554051</v>
      </c>
      <c r="J153" s="39" t="n">
        <v>988664</v>
      </c>
      <c r="K153" s="39" t="n">
        <v>969878</v>
      </c>
      <c r="L153" s="39" t="n">
        <v>1372278</v>
      </c>
      <c r="M153" s="28" t="n">
        <v>780315.934</v>
      </c>
      <c r="N153" s="39" t="n">
        <v>-591962.066</v>
      </c>
      <c r="O153" s="29" t="n">
        <v>-0.431371825533893</v>
      </c>
      <c r="P153" s="30" t="n">
        <v>262</v>
      </c>
      <c r="Q153" s="23"/>
      <c r="R153" s="23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4"/>
      <c r="B154" s="25" t="s">
        <v>161</v>
      </c>
      <c r="C154" s="25" t="n">
        <v>152</v>
      </c>
      <c r="D154" s="25"/>
      <c r="E154" s="25"/>
      <c r="F154" s="26"/>
      <c r="G154" s="26" t="s">
        <v>78</v>
      </c>
      <c r="H154" s="27" t="n">
        <v>5100038</v>
      </c>
      <c r="I154" s="27" t="n">
        <v>5010984</v>
      </c>
      <c r="J154" s="39" t="n">
        <v>4762184</v>
      </c>
      <c r="K154" s="39" t="n">
        <v>4604219</v>
      </c>
      <c r="L154" s="39" t="n">
        <v>4999385</v>
      </c>
      <c r="M154" s="28" t="n">
        <v>1849089.91</v>
      </c>
      <c r="N154" s="39" t="n">
        <v>-3150295.09</v>
      </c>
      <c r="O154" s="29" t="n">
        <v>-0.630136524792549</v>
      </c>
      <c r="P154" s="30" t="n">
        <v>92</v>
      </c>
      <c r="Q154" s="23"/>
      <c r="R154" s="23"/>
      <c r="S154" s="24"/>
      <c r="T154" s="24"/>
      <c r="U154" s="24"/>
      <c r="V154" s="24"/>
      <c r="W154" s="24"/>
      <c r="X154" s="24"/>
      <c r="Y154" s="24"/>
      <c r="Z154" s="24"/>
    </row>
    <row r="155" customFormat="false" ht="12.75" hidden="false" customHeight="true" outlineLevel="0" collapsed="false">
      <c r="A155" s="2"/>
      <c r="B155" s="25" t="s">
        <v>162</v>
      </c>
      <c r="C155" s="25" t="n">
        <v>153</v>
      </c>
      <c r="D155" s="25"/>
      <c r="E155" s="25"/>
      <c r="F155" s="26"/>
      <c r="G155" s="26" t="s">
        <v>78</v>
      </c>
      <c r="H155" s="27" t="n">
        <v>2137752</v>
      </c>
      <c r="I155" s="27" t="n">
        <v>2056281</v>
      </c>
      <c r="J155" s="39" t="n">
        <v>2058258</v>
      </c>
      <c r="K155" s="39" t="n">
        <v>2051171</v>
      </c>
      <c r="L155" s="39" t="n">
        <v>1977940</v>
      </c>
      <c r="M155" s="28" t="n">
        <v>781551.915</v>
      </c>
      <c r="N155" s="39" t="n">
        <v>-1196388.085</v>
      </c>
      <c r="O155" s="29" t="n">
        <v>-0.60486571129559</v>
      </c>
      <c r="P155" s="30" t="n">
        <v>260</v>
      </c>
      <c r="Q155" s="23"/>
      <c r="R155" s="23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5" t="s">
        <v>163</v>
      </c>
      <c r="C156" s="25" t="n">
        <v>154</v>
      </c>
      <c r="D156" s="25"/>
      <c r="E156" s="25"/>
      <c r="F156" s="26"/>
      <c r="G156" s="26" t="s">
        <v>78</v>
      </c>
      <c r="H156" s="27" t="n">
        <v>1643353</v>
      </c>
      <c r="I156" s="27" t="n">
        <v>1639930</v>
      </c>
      <c r="J156" s="39" t="n">
        <v>1698778</v>
      </c>
      <c r="K156" s="39" t="n">
        <v>1745439</v>
      </c>
      <c r="L156" s="39" t="n">
        <v>1768601</v>
      </c>
      <c r="M156" s="28" t="n">
        <v>743347.029</v>
      </c>
      <c r="N156" s="39" t="n">
        <v>-1025253.971</v>
      </c>
      <c r="O156" s="29" t="n">
        <v>-0.579697722097862</v>
      </c>
      <c r="P156" s="30" t="n">
        <v>269</v>
      </c>
      <c r="Q156" s="23"/>
      <c r="R156" s="23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4"/>
      <c r="B157" s="25" t="s">
        <v>164</v>
      </c>
      <c r="C157" s="25" t="n">
        <v>155</v>
      </c>
      <c r="D157" s="25"/>
      <c r="E157" s="25"/>
      <c r="F157" s="26"/>
      <c r="G157" s="26" t="s">
        <v>78</v>
      </c>
      <c r="H157" s="27" t="n">
        <v>2100864</v>
      </c>
      <c r="I157" s="27" t="n">
        <v>2117787</v>
      </c>
      <c r="J157" s="39" t="n">
        <v>2262915</v>
      </c>
      <c r="K157" s="39" t="n">
        <v>2234908</v>
      </c>
      <c r="L157" s="39" t="n">
        <v>2249791</v>
      </c>
      <c r="M157" s="28" t="n">
        <v>957605.989</v>
      </c>
      <c r="N157" s="39" t="n">
        <v>-1292185.011</v>
      </c>
      <c r="O157" s="29" t="n">
        <v>-0.574357800791274</v>
      </c>
      <c r="P157" s="30" t="n">
        <v>213</v>
      </c>
      <c r="Q157" s="23"/>
      <c r="R157" s="23"/>
      <c r="S157" s="24"/>
      <c r="T157" s="24"/>
      <c r="U157" s="24"/>
      <c r="V157" s="24"/>
      <c r="W157" s="24"/>
      <c r="X157" s="24"/>
      <c r="Y157" s="24"/>
      <c r="Z157" s="24"/>
    </row>
    <row r="158" customFormat="false" ht="12.75" hidden="false" customHeight="true" outlineLevel="0" collapsed="false">
      <c r="A158" s="2"/>
      <c r="B158" s="25" t="s">
        <v>165</v>
      </c>
      <c r="C158" s="25" t="n">
        <v>156</v>
      </c>
      <c r="D158" s="25"/>
      <c r="E158" s="25"/>
      <c r="F158" s="26"/>
      <c r="G158" s="26" t="s">
        <v>78</v>
      </c>
      <c r="H158" s="27" t="n">
        <v>3293413</v>
      </c>
      <c r="I158" s="27" t="n">
        <v>3324292</v>
      </c>
      <c r="J158" s="39" t="n">
        <v>3299951</v>
      </c>
      <c r="K158" s="39" t="n">
        <v>3093428</v>
      </c>
      <c r="L158" s="39" t="n">
        <v>2709511</v>
      </c>
      <c r="M158" s="28" t="n">
        <v>1039834.021</v>
      </c>
      <c r="N158" s="39" t="n">
        <v>-1669676.979</v>
      </c>
      <c r="O158" s="29" t="n">
        <v>-0.616228160358087</v>
      </c>
      <c r="P158" s="30" t="n">
        <v>196</v>
      </c>
      <c r="Q158" s="23"/>
      <c r="R158" s="23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5" t="s">
        <v>166</v>
      </c>
      <c r="C159" s="25" t="n">
        <v>157</v>
      </c>
      <c r="D159" s="25"/>
      <c r="E159" s="25"/>
      <c r="F159" s="26"/>
      <c r="G159" s="26" t="s">
        <v>78</v>
      </c>
      <c r="H159" s="27" t="n">
        <v>2433907</v>
      </c>
      <c r="I159" s="27" t="n">
        <v>2425948</v>
      </c>
      <c r="J159" s="39" t="n">
        <v>2265097</v>
      </c>
      <c r="K159" s="39" t="n">
        <v>2228173</v>
      </c>
      <c r="L159" s="39" t="n">
        <v>2295401</v>
      </c>
      <c r="M159" s="28" t="n">
        <v>813305.032</v>
      </c>
      <c r="N159" s="39" t="n">
        <v>-1482095.968</v>
      </c>
      <c r="O159" s="29" t="n">
        <v>-0.645680631837313</v>
      </c>
      <c r="P159" s="30" t="n">
        <v>246</v>
      </c>
      <c r="Q159" s="23"/>
      <c r="R159" s="23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5" t="s">
        <v>167</v>
      </c>
      <c r="C160" s="25" t="n">
        <v>158</v>
      </c>
      <c r="D160" s="25"/>
      <c r="E160" s="25"/>
      <c r="F160" s="26"/>
      <c r="G160" s="26" t="s">
        <v>78</v>
      </c>
      <c r="H160" s="27" t="n">
        <v>2242757</v>
      </c>
      <c r="I160" s="27" t="n">
        <v>2174128</v>
      </c>
      <c r="J160" s="39" t="n">
        <v>2256349</v>
      </c>
      <c r="K160" s="39" t="n">
        <v>2126443</v>
      </c>
      <c r="L160" s="39" t="n">
        <v>1847219</v>
      </c>
      <c r="M160" s="28" t="n">
        <v>809406.002</v>
      </c>
      <c r="N160" s="39" t="n">
        <v>-1037812.998</v>
      </c>
      <c r="O160" s="29" t="n">
        <v>-0.561824557889454</v>
      </c>
      <c r="P160" s="30" t="n">
        <v>247</v>
      </c>
      <c r="Q160" s="23"/>
      <c r="R160" s="23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4"/>
      <c r="B161" s="25" t="s">
        <v>168</v>
      </c>
      <c r="C161" s="25" t="n">
        <v>159</v>
      </c>
      <c r="D161" s="25"/>
      <c r="E161" s="25"/>
      <c r="F161" s="26"/>
      <c r="G161" s="26" t="s">
        <v>78</v>
      </c>
      <c r="H161" s="27" t="n">
        <v>2084651</v>
      </c>
      <c r="I161" s="27" t="n">
        <v>2170567</v>
      </c>
      <c r="J161" s="39" t="n">
        <v>1950109</v>
      </c>
      <c r="K161" s="39" t="n">
        <v>1842974</v>
      </c>
      <c r="L161" s="39" t="n">
        <v>1749932</v>
      </c>
      <c r="M161" s="28" t="n">
        <v>802190.037</v>
      </c>
      <c r="N161" s="39" t="n">
        <v>-947741.963</v>
      </c>
      <c r="O161" s="29" t="n">
        <v>-0.541587880557645</v>
      </c>
      <c r="P161" s="30" t="n">
        <v>252</v>
      </c>
      <c r="Q161" s="23"/>
      <c r="R161" s="23"/>
      <c r="S161" s="24"/>
      <c r="T161" s="24"/>
      <c r="U161" s="24"/>
      <c r="V161" s="24"/>
      <c r="W161" s="24"/>
      <c r="X161" s="24"/>
      <c r="Y161" s="24"/>
      <c r="Z161" s="24"/>
    </row>
    <row r="162" customFormat="false" ht="12.75" hidden="false" customHeight="true" outlineLevel="0" collapsed="false">
      <c r="A162" s="2"/>
      <c r="B162" s="25" t="s">
        <v>169</v>
      </c>
      <c r="C162" s="25" t="n">
        <v>160</v>
      </c>
      <c r="D162" s="25"/>
      <c r="E162" s="25"/>
      <c r="F162" s="26"/>
      <c r="G162" s="26" t="s">
        <v>78</v>
      </c>
      <c r="H162" s="27" t="n">
        <v>2902723</v>
      </c>
      <c r="I162" s="27" t="n">
        <v>2951454</v>
      </c>
      <c r="J162" s="39" t="n">
        <v>2934770</v>
      </c>
      <c r="K162" s="39" t="n">
        <v>2859047</v>
      </c>
      <c r="L162" s="39" t="n">
        <v>3089912</v>
      </c>
      <c r="M162" s="28" t="n">
        <v>1296681.034</v>
      </c>
      <c r="N162" s="39" t="n">
        <v>-1793230.966</v>
      </c>
      <c r="O162" s="29" t="n">
        <v>-0.58035017372663</v>
      </c>
      <c r="P162" s="30" t="n">
        <v>156</v>
      </c>
      <c r="Q162" s="23"/>
      <c r="R162" s="23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4"/>
      <c r="B163" s="25" t="s">
        <v>170</v>
      </c>
      <c r="C163" s="25" t="n">
        <v>161</v>
      </c>
      <c r="D163" s="25"/>
      <c r="E163" s="25"/>
      <c r="F163" s="26"/>
      <c r="G163" s="26" t="s">
        <v>78</v>
      </c>
      <c r="H163" s="27" t="n">
        <v>2083683</v>
      </c>
      <c r="I163" s="27" t="n">
        <v>2101350</v>
      </c>
      <c r="J163" s="39" t="n">
        <v>2131177</v>
      </c>
      <c r="K163" s="39" t="n">
        <v>2059030</v>
      </c>
      <c r="L163" s="39" t="n">
        <v>2120521</v>
      </c>
      <c r="M163" s="28" t="n">
        <v>871011.995</v>
      </c>
      <c r="N163" s="39" t="n">
        <v>-1249509.005</v>
      </c>
      <c r="O163" s="29" t="n">
        <v>-0.58924623005384</v>
      </c>
      <c r="P163" s="30" t="n">
        <v>233</v>
      </c>
      <c r="Q163" s="23"/>
      <c r="R163" s="23"/>
      <c r="S163" s="24"/>
      <c r="T163" s="24"/>
      <c r="U163" s="24"/>
      <c r="V163" s="24"/>
      <c r="W163" s="24"/>
      <c r="X163" s="24"/>
      <c r="Y163" s="24"/>
      <c r="Z163" s="24"/>
    </row>
    <row r="164" customFormat="false" ht="12.75" hidden="false" customHeight="true" outlineLevel="0" collapsed="false">
      <c r="A164" s="2"/>
      <c r="B164" s="25" t="s">
        <v>171</v>
      </c>
      <c r="C164" s="25" t="n">
        <v>162</v>
      </c>
      <c r="D164" s="25"/>
      <c r="E164" s="25"/>
      <c r="F164" s="26"/>
      <c r="G164" s="26" t="s">
        <v>78</v>
      </c>
      <c r="H164" s="27" t="n">
        <v>2465693</v>
      </c>
      <c r="I164" s="27" t="n">
        <v>2629576</v>
      </c>
      <c r="J164" s="39" t="n">
        <v>2776078</v>
      </c>
      <c r="K164" s="39" t="n">
        <v>2625255</v>
      </c>
      <c r="L164" s="39" t="n">
        <v>2176141</v>
      </c>
      <c r="M164" s="28" t="n">
        <v>1005044.97</v>
      </c>
      <c r="N164" s="39" t="n">
        <v>-1171096.03</v>
      </c>
      <c r="O164" s="29" t="n">
        <v>-0.53815264268262</v>
      </c>
      <c r="P164" s="30" t="n">
        <v>204</v>
      </c>
      <c r="Q164" s="23"/>
      <c r="R164" s="23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5" t="s">
        <v>172</v>
      </c>
      <c r="C165" s="25" t="n">
        <v>163</v>
      </c>
      <c r="D165" s="25"/>
      <c r="E165" s="25"/>
      <c r="F165" s="26"/>
      <c r="G165" s="26" t="s">
        <v>78</v>
      </c>
      <c r="H165" s="27" t="n">
        <v>981379</v>
      </c>
      <c r="I165" s="27" t="n">
        <v>913179</v>
      </c>
      <c r="J165" s="39" t="n">
        <v>894671</v>
      </c>
      <c r="K165" s="39" t="n">
        <v>893262</v>
      </c>
      <c r="L165" s="39" t="n">
        <v>1117566</v>
      </c>
      <c r="M165" s="28" t="n">
        <v>468382.033</v>
      </c>
      <c r="N165" s="39" t="n">
        <v>-649183.967</v>
      </c>
      <c r="O165" s="29" t="n">
        <v>-0.580890942458879</v>
      </c>
      <c r="P165" s="30" t="n">
        <v>352</v>
      </c>
      <c r="Q165" s="23"/>
      <c r="R165" s="23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5" t="s">
        <v>173</v>
      </c>
      <c r="C166" s="25" t="n">
        <v>164</v>
      </c>
      <c r="D166" s="25"/>
      <c r="E166" s="25"/>
      <c r="F166" s="26"/>
      <c r="G166" s="26" t="s">
        <v>78</v>
      </c>
      <c r="H166" s="27" t="n">
        <v>2656705</v>
      </c>
      <c r="I166" s="27" t="n">
        <v>2536059</v>
      </c>
      <c r="J166" s="39" t="n">
        <v>2983672</v>
      </c>
      <c r="K166" s="39" t="n">
        <v>3463611</v>
      </c>
      <c r="L166" s="39" t="n">
        <v>3536860</v>
      </c>
      <c r="M166" s="28" t="n">
        <v>1043554.03</v>
      </c>
      <c r="N166" s="39" t="n">
        <v>-2493305.97</v>
      </c>
      <c r="O166" s="29" t="n">
        <v>-0.70494901409725</v>
      </c>
      <c r="P166" s="30" t="n">
        <v>194</v>
      </c>
      <c r="Q166" s="23"/>
      <c r="R166" s="23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5" t="s">
        <v>174</v>
      </c>
      <c r="C167" s="25" t="n">
        <v>165</v>
      </c>
      <c r="D167" s="25"/>
      <c r="E167" s="25"/>
      <c r="F167" s="26"/>
      <c r="G167" s="26" t="s">
        <v>78</v>
      </c>
      <c r="H167" s="27" t="n">
        <v>2249892</v>
      </c>
      <c r="I167" s="27" t="n">
        <v>2356001</v>
      </c>
      <c r="J167" s="39" t="n">
        <v>2137478</v>
      </c>
      <c r="K167" s="39" t="n">
        <v>1982208</v>
      </c>
      <c r="L167" s="39" t="n">
        <v>2293256</v>
      </c>
      <c r="M167" s="28" t="n">
        <v>898642.915</v>
      </c>
      <c r="N167" s="39" t="n">
        <v>-1394613.085</v>
      </c>
      <c r="O167" s="29" t="n">
        <v>-0.608136677719365</v>
      </c>
      <c r="P167" s="30" t="n">
        <v>228</v>
      </c>
      <c r="Q167" s="23"/>
      <c r="R167" s="23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4"/>
      <c r="B168" s="25" t="s">
        <v>175</v>
      </c>
      <c r="C168" s="25" t="n">
        <v>166</v>
      </c>
      <c r="D168" s="25"/>
      <c r="E168" s="25"/>
      <c r="F168" s="26"/>
      <c r="G168" s="26" t="s">
        <v>78</v>
      </c>
      <c r="H168" s="27" t="n">
        <v>3038302</v>
      </c>
      <c r="I168" s="27" t="n">
        <v>3082398</v>
      </c>
      <c r="J168" s="39" t="n">
        <v>3264293</v>
      </c>
      <c r="K168" s="39" t="n">
        <v>3370038</v>
      </c>
      <c r="L168" s="39" t="n">
        <v>3605153</v>
      </c>
      <c r="M168" s="28" t="n">
        <v>1426670.982</v>
      </c>
      <c r="N168" s="39" t="n">
        <v>-2178482.018</v>
      </c>
      <c r="O168" s="29" t="n">
        <v>-0.604268950027918</v>
      </c>
      <c r="P168" s="30" t="n">
        <v>135</v>
      </c>
      <c r="Q168" s="23"/>
      <c r="R168" s="23"/>
      <c r="S168" s="24"/>
      <c r="T168" s="24"/>
      <c r="U168" s="24"/>
      <c r="V168" s="24"/>
      <c r="W168" s="24"/>
      <c r="X168" s="24"/>
      <c r="Y168" s="24"/>
      <c r="Z168" s="24"/>
    </row>
    <row r="169" customFormat="false" ht="12.75" hidden="false" customHeight="true" outlineLevel="0" collapsed="false">
      <c r="A169" s="2"/>
      <c r="B169" s="25" t="s">
        <v>176</v>
      </c>
      <c r="C169" s="25" t="n">
        <v>167</v>
      </c>
      <c r="D169" s="25"/>
      <c r="E169" s="25"/>
      <c r="F169" s="26"/>
      <c r="G169" s="26" t="s">
        <v>78</v>
      </c>
      <c r="H169" s="27" t="n">
        <v>12765132</v>
      </c>
      <c r="I169" s="27" t="n">
        <v>13091255</v>
      </c>
      <c r="J169" s="39" t="n">
        <v>13007176</v>
      </c>
      <c r="K169" s="39" t="n">
        <v>12504027</v>
      </c>
      <c r="L169" s="39" t="n">
        <v>12238047</v>
      </c>
      <c r="M169" s="28" t="n">
        <v>4048254.793</v>
      </c>
      <c r="N169" s="39" t="n">
        <v>-8189792.207</v>
      </c>
      <c r="O169" s="29" t="n">
        <v>-0.669207448459709</v>
      </c>
      <c r="P169" s="30" t="n">
        <v>26</v>
      </c>
      <c r="Q169" s="23"/>
      <c r="R169" s="23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4"/>
      <c r="B170" s="25" t="s">
        <v>177</v>
      </c>
      <c r="C170" s="25" t="n">
        <v>168</v>
      </c>
      <c r="D170" s="25"/>
      <c r="E170" s="25"/>
      <c r="F170" s="26"/>
      <c r="G170" s="26" t="s">
        <v>78</v>
      </c>
      <c r="H170" s="27" t="n">
        <v>2514292</v>
      </c>
      <c r="I170" s="27" t="n">
        <v>2563505</v>
      </c>
      <c r="J170" s="39" t="n">
        <v>2566772</v>
      </c>
      <c r="K170" s="39" t="n">
        <v>2515861</v>
      </c>
      <c r="L170" s="39" t="n">
        <v>2237997</v>
      </c>
      <c r="M170" s="28" t="n">
        <v>912845.005</v>
      </c>
      <c r="N170" s="39" t="n">
        <v>-1325151.995</v>
      </c>
      <c r="O170" s="29" t="n">
        <v>-0.592115179332233</v>
      </c>
      <c r="P170" s="30" t="n">
        <v>226</v>
      </c>
      <c r="Q170" s="23"/>
      <c r="R170" s="23"/>
      <c r="S170" s="24"/>
      <c r="T170" s="24"/>
      <c r="U170" s="24"/>
      <c r="V170" s="24"/>
      <c r="W170" s="24"/>
      <c r="X170" s="24"/>
      <c r="Y170" s="24"/>
      <c r="Z170" s="24"/>
    </row>
    <row r="171" customFormat="false" ht="12.75" hidden="false" customHeight="true" outlineLevel="0" collapsed="false">
      <c r="A171" s="2"/>
      <c r="B171" s="25" t="s">
        <v>178</v>
      </c>
      <c r="C171" s="25" t="n">
        <v>169</v>
      </c>
      <c r="D171" s="25"/>
      <c r="E171" s="25"/>
      <c r="F171" s="26" t="n">
        <v>26</v>
      </c>
      <c r="G171" s="26" t="s">
        <v>78</v>
      </c>
      <c r="H171" s="27" t="n">
        <v>928235</v>
      </c>
      <c r="I171" s="27" t="n">
        <v>681935</v>
      </c>
      <c r="J171" s="39" t="n">
        <v>298119</v>
      </c>
      <c r="K171" s="39" t="n">
        <v>620548</v>
      </c>
      <c r="L171" s="39" t="n">
        <v>676092</v>
      </c>
      <c r="M171" s="28" t="n">
        <v>346435.928</v>
      </c>
      <c r="N171" s="39" t="n">
        <v>-329656.072</v>
      </c>
      <c r="O171" s="29" t="n">
        <v>-0.487590552765008</v>
      </c>
      <c r="P171" s="30" t="n">
        <v>388</v>
      </c>
      <c r="Q171" s="23"/>
      <c r="R171" s="23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4"/>
      <c r="B172" s="25" t="s">
        <v>179</v>
      </c>
      <c r="C172" s="25" t="n">
        <v>170</v>
      </c>
      <c r="D172" s="25"/>
      <c r="E172" s="25"/>
      <c r="F172" s="26"/>
      <c r="G172" s="26" t="s">
        <v>78</v>
      </c>
      <c r="H172" s="27" t="n">
        <v>5905481</v>
      </c>
      <c r="I172" s="27" t="n">
        <v>6014920</v>
      </c>
      <c r="J172" s="39" t="n">
        <v>6040256</v>
      </c>
      <c r="K172" s="39" t="n">
        <v>5895421</v>
      </c>
      <c r="L172" s="39" t="n">
        <v>5938819</v>
      </c>
      <c r="M172" s="28" t="n">
        <v>2588490.978</v>
      </c>
      <c r="N172" s="39" t="n">
        <v>-3350328.022</v>
      </c>
      <c r="O172" s="29" t="n">
        <v>-0.564140449809971</v>
      </c>
      <c r="P172" s="30" t="n">
        <v>56</v>
      </c>
      <c r="Q172" s="23"/>
      <c r="R172" s="23"/>
      <c r="S172" s="24"/>
      <c r="T172" s="24"/>
      <c r="U172" s="24"/>
      <c r="V172" s="24"/>
      <c r="W172" s="24"/>
      <c r="X172" s="24"/>
      <c r="Y172" s="24"/>
      <c r="Z172" s="24"/>
    </row>
    <row r="173" customFormat="false" ht="12.75" hidden="false" customHeight="true" outlineLevel="0" collapsed="false">
      <c r="A173" s="2"/>
      <c r="B173" s="25" t="s">
        <v>180</v>
      </c>
      <c r="C173" s="25" t="n">
        <v>171</v>
      </c>
      <c r="D173" s="25"/>
      <c r="E173" s="25"/>
      <c r="F173" s="26"/>
      <c r="G173" s="26" t="s">
        <v>78</v>
      </c>
      <c r="H173" s="27" t="n">
        <v>1202640</v>
      </c>
      <c r="I173" s="27" t="n">
        <v>1398753</v>
      </c>
      <c r="J173" s="39" t="n">
        <v>1531332</v>
      </c>
      <c r="K173" s="39" t="n">
        <v>1356085</v>
      </c>
      <c r="L173" s="39" t="n">
        <v>1129071</v>
      </c>
      <c r="M173" s="28" t="n">
        <v>488475.032</v>
      </c>
      <c r="N173" s="39" t="n">
        <v>-640595.968</v>
      </c>
      <c r="O173" s="29" t="n">
        <v>-0.56736553148562</v>
      </c>
      <c r="P173" s="30" t="n">
        <v>341</v>
      </c>
      <c r="Q173" s="23"/>
      <c r="R173" s="23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4"/>
      <c r="B174" s="25" t="s">
        <v>181</v>
      </c>
      <c r="C174" s="25" t="n">
        <v>172</v>
      </c>
      <c r="D174" s="25"/>
      <c r="E174" s="25"/>
      <c r="F174" s="26" t="n">
        <v>27</v>
      </c>
      <c r="G174" s="26" t="s">
        <v>78</v>
      </c>
      <c r="H174" s="27" t="n">
        <v>1710115</v>
      </c>
      <c r="I174" s="27" t="n">
        <v>475763</v>
      </c>
      <c r="J174" s="39" t="n">
        <v>910558</v>
      </c>
      <c r="K174" s="39" t="n">
        <v>1032541</v>
      </c>
      <c r="L174" s="39" t="n">
        <v>1371311</v>
      </c>
      <c r="M174" s="28" t="n">
        <v>691831.987</v>
      </c>
      <c r="N174" s="39" t="n">
        <v>-679479.013</v>
      </c>
      <c r="O174" s="29" t="n">
        <v>-0.495495925431941</v>
      </c>
      <c r="P174" s="30" t="n">
        <v>290</v>
      </c>
      <c r="Q174" s="23"/>
      <c r="R174" s="23"/>
      <c r="S174" s="24"/>
      <c r="T174" s="24"/>
      <c r="U174" s="24"/>
      <c r="V174" s="24"/>
      <c r="W174" s="24"/>
      <c r="X174" s="24"/>
      <c r="Y174" s="24"/>
      <c r="Z174" s="24"/>
    </row>
    <row r="175" customFormat="false" ht="12.75" hidden="false" customHeight="true" outlineLevel="0" collapsed="false">
      <c r="A175" s="24"/>
      <c r="B175" s="25" t="s">
        <v>182</v>
      </c>
      <c r="C175" s="25" t="n">
        <v>173</v>
      </c>
      <c r="D175" s="25"/>
      <c r="E175" s="25"/>
      <c r="F175" s="26"/>
      <c r="G175" s="26" t="s">
        <v>78</v>
      </c>
      <c r="H175" s="27" t="n">
        <v>1573003</v>
      </c>
      <c r="I175" s="27" t="n">
        <v>1560437</v>
      </c>
      <c r="J175" s="39" t="n">
        <v>1474988</v>
      </c>
      <c r="K175" s="39" t="n">
        <v>1443692</v>
      </c>
      <c r="L175" s="39" t="n">
        <v>1472802</v>
      </c>
      <c r="M175" s="28" t="n">
        <v>620879.969</v>
      </c>
      <c r="N175" s="39" t="n">
        <v>-851922.031</v>
      </c>
      <c r="O175" s="29" t="n">
        <v>-0.578436226322343</v>
      </c>
      <c r="P175" s="30" t="n">
        <v>305</v>
      </c>
      <c r="Q175" s="23"/>
      <c r="R175" s="23"/>
      <c r="S175" s="24"/>
      <c r="T175" s="24"/>
      <c r="U175" s="24"/>
      <c r="V175" s="24"/>
      <c r="W175" s="24"/>
      <c r="X175" s="24"/>
      <c r="Y175" s="24"/>
      <c r="Z175" s="24"/>
    </row>
    <row r="176" customFormat="false" ht="12.75" hidden="false" customHeight="true" outlineLevel="0" collapsed="false">
      <c r="A176" s="24"/>
      <c r="B176" s="25" t="s">
        <v>183</v>
      </c>
      <c r="C176" s="25" t="n">
        <v>174</v>
      </c>
      <c r="D176" s="25"/>
      <c r="E176" s="25"/>
      <c r="F176" s="26"/>
      <c r="G176" s="26" t="s">
        <v>78</v>
      </c>
      <c r="H176" s="27" t="n">
        <v>1992480</v>
      </c>
      <c r="I176" s="27" t="n">
        <v>2031710</v>
      </c>
      <c r="J176" s="39" t="n">
        <v>2085536</v>
      </c>
      <c r="K176" s="39" t="n">
        <v>2099891</v>
      </c>
      <c r="L176" s="39" t="n">
        <v>2055094</v>
      </c>
      <c r="M176" s="28" t="n">
        <v>791030.008</v>
      </c>
      <c r="N176" s="39" t="n">
        <v>-1264063.992</v>
      </c>
      <c r="O176" s="29" t="n">
        <v>-0.615088162390626</v>
      </c>
      <c r="P176" s="30" t="n">
        <v>255</v>
      </c>
      <c r="Q176" s="23"/>
      <c r="R176" s="23"/>
      <c r="S176" s="24"/>
      <c r="T176" s="24"/>
      <c r="U176" s="24"/>
      <c r="V176" s="24"/>
      <c r="W176" s="24"/>
      <c r="X176" s="24"/>
      <c r="Y176" s="24"/>
      <c r="Z176" s="24"/>
    </row>
    <row r="177" customFormat="false" ht="12.75" hidden="false" customHeight="true" outlineLevel="0" collapsed="false">
      <c r="A177" s="2"/>
      <c r="B177" s="25" t="s">
        <v>184</v>
      </c>
      <c r="C177" s="25" t="n">
        <v>175</v>
      </c>
      <c r="D177" s="25"/>
      <c r="E177" s="25"/>
      <c r="F177" s="26" t="n">
        <v>28</v>
      </c>
      <c r="G177" s="26" t="s">
        <v>78</v>
      </c>
      <c r="H177" s="27" t="n">
        <v>1288025</v>
      </c>
      <c r="I177" s="27" t="n">
        <v>1288438</v>
      </c>
      <c r="J177" s="39" t="n">
        <v>593366</v>
      </c>
      <c r="K177" s="39" t="n">
        <v>772085</v>
      </c>
      <c r="L177" s="39" t="n">
        <v>1544093</v>
      </c>
      <c r="M177" s="28" t="n">
        <v>659854.971</v>
      </c>
      <c r="N177" s="39" t="n">
        <v>-884238.029</v>
      </c>
      <c r="O177" s="29" t="n">
        <v>-0.572658530930456</v>
      </c>
      <c r="P177" s="30" t="n">
        <v>299</v>
      </c>
      <c r="Q177" s="23"/>
      <c r="R177" s="23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5" t="s">
        <v>185</v>
      </c>
      <c r="C178" s="25" t="n">
        <v>176</v>
      </c>
      <c r="D178" s="25"/>
      <c r="E178" s="25"/>
      <c r="F178" s="26"/>
      <c r="G178" s="26" t="s">
        <v>78</v>
      </c>
      <c r="H178" s="27" t="n">
        <v>1593719</v>
      </c>
      <c r="I178" s="27" t="n">
        <v>1661644</v>
      </c>
      <c r="J178" s="39" t="n">
        <v>1979192</v>
      </c>
      <c r="K178" s="39" t="n">
        <v>1908610</v>
      </c>
      <c r="L178" s="39" t="n">
        <v>1779062</v>
      </c>
      <c r="M178" s="28" t="n">
        <v>731319.963</v>
      </c>
      <c r="N178" s="39" t="n">
        <v>-1047742.037</v>
      </c>
      <c r="O178" s="29" t="n">
        <v>-0.588929467888134</v>
      </c>
      <c r="P178" s="30" t="n">
        <v>273</v>
      </c>
      <c r="Q178" s="23"/>
      <c r="R178" s="23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4"/>
      <c r="B179" s="25" t="s">
        <v>186</v>
      </c>
      <c r="C179" s="25" t="n">
        <v>177</v>
      </c>
      <c r="D179" s="25"/>
      <c r="E179" s="25"/>
      <c r="F179" s="26"/>
      <c r="G179" s="26" t="s">
        <v>78</v>
      </c>
      <c r="H179" s="27" t="n">
        <v>1631737</v>
      </c>
      <c r="I179" s="27" t="n">
        <v>1639947</v>
      </c>
      <c r="J179" s="39" t="n">
        <v>1621121</v>
      </c>
      <c r="K179" s="39" t="n">
        <v>1631673</v>
      </c>
      <c r="L179" s="39" t="n">
        <v>1599887</v>
      </c>
      <c r="M179" s="28" t="n">
        <v>619691.049</v>
      </c>
      <c r="N179" s="39" t="n">
        <v>-980195.951</v>
      </c>
      <c r="O179" s="29" t="n">
        <v>-0.612665738892809</v>
      </c>
      <c r="P179" s="30" t="n">
        <v>306</v>
      </c>
      <c r="Q179" s="23"/>
      <c r="R179" s="23"/>
      <c r="S179" s="24"/>
      <c r="T179" s="24"/>
      <c r="U179" s="24"/>
      <c r="V179" s="24"/>
      <c r="W179" s="24"/>
      <c r="X179" s="24"/>
      <c r="Y179" s="24"/>
      <c r="Z179" s="24"/>
    </row>
    <row r="180" customFormat="false" ht="12.75" hidden="false" customHeight="true" outlineLevel="0" collapsed="false">
      <c r="A180" s="2"/>
      <c r="B180" s="25" t="s">
        <v>187</v>
      </c>
      <c r="C180" s="25" t="n">
        <v>178</v>
      </c>
      <c r="D180" s="25"/>
      <c r="E180" s="25"/>
      <c r="F180" s="26"/>
      <c r="G180" s="26" t="s">
        <v>78</v>
      </c>
      <c r="H180" s="27" t="n">
        <v>858554</v>
      </c>
      <c r="I180" s="27" t="n">
        <v>920826</v>
      </c>
      <c r="J180" s="39" t="n">
        <v>886011</v>
      </c>
      <c r="K180" s="39" t="n">
        <v>839241</v>
      </c>
      <c r="L180" s="39" t="n">
        <v>833633</v>
      </c>
      <c r="M180" s="28" t="n">
        <v>381651.955</v>
      </c>
      <c r="N180" s="39" t="n">
        <v>-451981.045</v>
      </c>
      <c r="O180" s="29" t="n">
        <v>-0.542182285250224</v>
      </c>
      <c r="P180" s="30" t="n">
        <v>379</v>
      </c>
      <c r="Q180" s="23"/>
      <c r="R180" s="23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4"/>
      <c r="B181" s="25" t="s">
        <v>188</v>
      </c>
      <c r="C181" s="25" t="n">
        <v>179</v>
      </c>
      <c r="D181" s="25"/>
      <c r="E181" s="25"/>
      <c r="F181" s="26"/>
      <c r="G181" s="26" t="s">
        <v>78</v>
      </c>
      <c r="H181" s="27" t="n">
        <v>1001522</v>
      </c>
      <c r="I181" s="27" t="n">
        <v>1045593</v>
      </c>
      <c r="J181" s="39" t="n">
        <v>1019591</v>
      </c>
      <c r="K181" s="39" t="n">
        <v>994378</v>
      </c>
      <c r="L181" s="39" t="n">
        <v>856615</v>
      </c>
      <c r="M181" s="28" t="n">
        <v>446529.978</v>
      </c>
      <c r="N181" s="39" t="n">
        <v>-410085.022</v>
      </c>
      <c r="O181" s="29" t="n">
        <v>-0.4787273419214</v>
      </c>
      <c r="P181" s="30" t="n">
        <v>362</v>
      </c>
      <c r="Q181" s="23"/>
      <c r="R181" s="23"/>
      <c r="S181" s="24"/>
      <c r="T181" s="24"/>
      <c r="U181" s="24"/>
      <c r="V181" s="24"/>
      <c r="W181" s="24"/>
      <c r="X181" s="24"/>
      <c r="Y181" s="24"/>
      <c r="Z181" s="24"/>
    </row>
    <row r="182" customFormat="false" ht="12.75" hidden="false" customHeight="true" outlineLevel="0" collapsed="false">
      <c r="A182" s="24"/>
      <c r="B182" s="25" t="s">
        <v>189</v>
      </c>
      <c r="C182" s="25" t="n">
        <v>180</v>
      </c>
      <c r="D182" s="25"/>
      <c r="E182" s="25"/>
      <c r="F182" s="26"/>
      <c r="G182" s="26" t="s">
        <v>78</v>
      </c>
      <c r="H182" s="27" t="n">
        <v>1614154</v>
      </c>
      <c r="I182" s="27" t="n">
        <v>1595826</v>
      </c>
      <c r="J182" s="39" t="n">
        <v>1619602</v>
      </c>
      <c r="K182" s="39" t="n">
        <v>1495068</v>
      </c>
      <c r="L182" s="39" t="n">
        <v>1747990</v>
      </c>
      <c r="M182" s="28" t="n">
        <v>716034.97</v>
      </c>
      <c r="N182" s="39" t="n">
        <v>-1031955.03</v>
      </c>
      <c r="O182" s="29" t="n">
        <v>-0.590366666857362</v>
      </c>
      <c r="P182" s="30" t="n">
        <v>280</v>
      </c>
      <c r="Q182" s="23"/>
      <c r="R182" s="23"/>
      <c r="S182" s="24"/>
      <c r="T182" s="24"/>
      <c r="U182" s="24"/>
      <c r="V182" s="24"/>
      <c r="W182" s="24"/>
      <c r="X182" s="24"/>
      <c r="Y182" s="24"/>
      <c r="Z182" s="24"/>
    </row>
    <row r="183" customFormat="false" ht="12.75" hidden="false" customHeight="true" outlineLevel="0" collapsed="false">
      <c r="A183" s="24"/>
      <c r="B183" s="25" t="s">
        <v>190</v>
      </c>
      <c r="C183" s="25" t="n">
        <v>181</v>
      </c>
      <c r="D183" s="25"/>
      <c r="E183" s="25"/>
      <c r="F183" s="26"/>
      <c r="G183" s="26" t="s">
        <v>78</v>
      </c>
      <c r="H183" s="27" t="n">
        <v>5238736</v>
      </c>
      <c r="I183" s="27" t="n">
        <v>5156893</v>
      </c>
      <c r="J183" s="39" t="n">
        <v>5010601</v>
      </c>
      <c r="K183" s="39" t="n">
        <v>4821359</v>
      </c>
      <c r="L183" s="39" t="n">
        <v>4696924</v>
      </c>
      <c r="M183" s="28" t="n">
        <v>1780896.054</v>
      </c>
      <c r="N183" s="39" t="n">
        <v>-2916027.946</v>
      </c>
      <c r="O183" s="29" t="n">
        <v>-0.620837796396109</v>
      </c>
      <c r="P183" s="30" t="n">
        <v>100</v>
      </c>
      <c r="Q183" s="23"/>
      <c r="R183" s="23"/>
      <c r="S183" s="24"/>
      <c r="T183" s="24"/>
      <c r="U183" s="24"/>
      <c r="V183" s="24"/>
      <c r="W183" s="24"/>
      <c r="X183" s="24"/>
      <c r="Y183" s="24"/>
      <c r="Z183" s="24"/>
    </row>
    <row r="184" customFormat="false" ht="12.75" hidden="false" customHeight="true" outlineLevel="0" collapsed="false">
      <c r="A184" s="24"/>
      <c r="B184" s="25" t="s">
        <v>191</v>
      </c>
      <c r="C184" s="25" t="n">
        <v>182</v>
      </c>
      <c r="D184" s="25"/>
      <c r="E184" s="25"/>
      <c r="F184" s="26"/>
      <c r="G184" s="26" t="s">
        <v>78</v>
      </c>
      <c r="H184" s="27" t="n">
        <v>4204877</v>
      </c>
      <c r="I184" s="27" t="n">
        <v>4272443</v>
      </c>
      <c r="J184" s="39" t="n">
        <v>4199041</v>
      </c>
      <c r="K184" s="39" t="n">
        <v>4171666</v>
      </c>
      <c r="L184" s="39" t="n">
        <v>4717791</v>
      </c>
      <c r="M184" s="28" t="n">
        <v>1816257.974</v>
      </c>
      <c r="N184" s="39" t="n">
        <v>-2901533.026</v>
      </c>
      <c r="O184" s="29" t="n">
        <v>-0.61501940759987</v>
      </c>
      <c r="P184" s="30" t="n">
        <v>96</v>
      </c>
      <c r="Q184" s="23"/>
      <c r="R184" s="23"/>
      <c r="S184" s="24"/>
      <c r="T184" s="24"/>
      <c r="U184" s="24"/>
      <c r="V184" s="24"/>
      <c r="W184" s="24"/>
      <c r="X184" s="24"/>
      <c r="Y184" s="24"/>
      <c r="Z184" s="24"/>
    </row>
    <row r="185" customFormat="false" ht="12.75" hidden="false" customHeight="true" outlineLevel="0" collapsed="false">
      <c r="A185" s="24"/>
      <c r="B185" s="25" t="s">
        <v>192</v>
      </c>
      <c r="C185" s="25" t="n">
        <v>183</v>
      </c>
      <c r="D185" s="25"/>
      <c r="E185" s="25"/>
      <c r="F185" s="26"/>
      <c r="G185" s="26" t="s">
        <v>78</v>
      </c>
      <c r="H185" s="27" t="n">
        <v>2334271</v>
      </c>
      <c r="I185" s="27" t="n">
        <v>2338095</v>
      </c>
      <c r="J185" s="39" t="n">
        <v>2306046</v>
      </c>
      <c r="K185" s="39" t="n">
        <v>2239760</v>
      </c>
      <c r="L185" s="39" t="n">
        <v>1933886</v>
      </c>
      <c r="M185" s="28" t="n">
        <v>828023.025</v>
      </c>
      <c r="N185" s="39" t="n">
        <v>-1105862.975</v>
      </c>
      <c r="O185" s="29" t="n">
        <v>-0.571834624688322</v>
      </c>
      <c r="P185" s="30" t="n">
        <v>242</v>
      </c>
      <c r="Q185" s="23"/>
      <c r="R185" s="23"/>
      <c r="S185" s="24"/>
      <c r="T185" s="24"/>
      <c r="U185" s="24"/>
      <c r="V185" s="24"/>
      <c r="W185" s="24"/>
      <c r="X185" s="24"/>
      <c r="Y185" s="24"/>
      <c r="Z185" s="24"/>
    </row>
    <row r="186" customFormat="false" ht="12.75" hidden="false" customHeight="true" outlineLevel="0" collapsed="false">
      <c r="A186" s="24"/>
      <c r="B186" s="25" t="s">
        <v>193</v>
      </c>
      <c r="C186" s="25" t="n">
        <v>184</v>
      </c>
      <c r="D186" s="25"/>
      <c r="E186" s="25"/>
      <c r="F186" s="26"/>
      <c r="G186" s="26" t="s">
        <v>78</v>
      </c>
      <c r="H186" s="27" t="n">
        <v>2453723</v>
      </c>
      <c r="I186" s="27" t="n">
        <v>2614617</v>
      </c>
      <c r="J186" s="39" t="n">
        <v>2594607</v>
      </c>
      <c r="K186" s="39" t="n">
        <v>2465927</v>
      </c>
      <c r="L186" s="39" t="n">
        <v>2100475</v>
      </c>
      <c r="M186" s="28" t="n">
        <v>866006.993</v>
      </c>
      <c r="N186" s="39" t="n">
        <v>-1234468.007</v>
      </c>
      <c r="O186" s="29" t="n">
        <v>-0.587708973922565</v>
      </c>
      <c r="P186" s="30" t="n">
        <v>234</v>
      </c>
      <c r="Q186" s="23"/>
      <c r="R186" s="23"/>
      <c r="S186" s="24"/>
      <c r="T186" s="24"/>
      <c r="U186" s="24"/>
      <c r="V186" s="24"/>
      <c r="W186" s="24"/>
      <c r="X186" s="24"/>
      <c r="Y186" s="24"/>
      <c r="Z186" s="24"/>
    </row>
    <row r="187" customFormat="false" ht="12.75" hidden="false" customHeight="true" outlineLevel="0" collapsed="false">
      <c r="A187" s="2"/>
      <c r="B187" s="25" t="s">
        <v>194</v>
      </c>
      <c r="C187" s="25" t="n">
        <v>185</v>
      </c>
      <c r="D187" s="25"/>
      <c r="E187" s="25"/>
      <c r="F187" s="26"/>
      <c r="G187" s="26" t="s">
        <v>78</v>
      </c>
      <c r="H187" s="27" t="n">
        <v>3687468</v>
      </c>
      <c r="I187" s="27" t="n">
        <v>3764562</v>
      </c>
      <c r="J187" s="39" t="n">
        <v>4213096</v>
      </c>
      <c r="K187" s="39" t="n">
        <v>3789470</v>
      </c>
      <c r="L187" s="39" t="n">
        <v>3854024</v>
      </c>
      <c r="M187" s="28" t="n">
        <v>1563366.016</v>
      </c>
      <c r="N187" s="39" t="n">
        <v>-2290657.984</v>
      </c>
      <c r="O187" s="29" t="n">
        <v>-0.594354883103997</v>
      </c>
      <c r="P187" s="30" t="n">
        <v>121</v>
      </c>
      <c r="Q187" s="23"/>
      <c r="R187" s="23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5" t="s">
        <v>195</v>
      </c>
      <c r="C188" s="25" t="n">
        <v>186</v>
      </c>
      <c r="D188" s="25"/>
      <c r="E188" s="25"/>
      <c r="F188" s="26"/>
      <c r="G188" s="26" t="s">
        <v>78</v>
      </c>
      <c r="H188" s="27" t="n">
        <v>1875988</v>
      </c>
      <c r="I188" s="27" t="n">
        <v>1887369</v>
      </c>
      <c r="J188" s="39" t="n">
        <v>1765653</v>
      </c>
      <c r="K188" s="39" t="n">
        <v>1768122</v>
      </c>
      <c r="L188" s="39" t="n">
        <v>1820637</v>
      </c>
      <c r="M188" s="28" t="n">
        <v>789214.014</v>
      </c>
      <c r="N188" s="39" t="n">
        <v>-1031422.986</v>
      </c>
      <c r="O188" s="29" t="n">
        <v>-0.566517645197807</v>
      </c>
      <c r="P188" s="30" t="n">
        <v>256</v>
      </c>
      <c r="Q188" s="23"/>
      <c r="R188" s="23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5" t="s">
        <v>196</v>
      </c>
      <c r="C189" s="25" t="n">
        <v>187</v>
      </c>
      <c r="D189" s="25"/>
      <c r="E189" s="25"/>
      <c r="F189" s="26"/>
      <c r="G189" s="26" t="s">
        <v>78</v>
      </c>
      <c r="H189" s="27" t="n">
        <v>6464630</v>
      </c>
      <c r="I189" s="27" t="n">
        <v>6531453</v>
      </c>
      <c r="J189" s="39" t="n">
        <v>7302376</v>
      </c>
      <c r="K189" s="39" t="n">
        <v>6893183</v>
      </c>
      <c r="L189" s="39" t="n">
        <v>5927332</v>
      </c>
      <c r="M189" s="28" t="n">
        <v>2704645.04</v>
      </c>
      <c r="N189" s="39" t="n">
        <v>-3222686.96</v>
      </c>
      <c r="O189" s="29" t="n">
        <v>-0.543699418220542</v>
      </c>
      <c r="P189" s="30" t="n">
        <v>52</v>
      </c>
      <c r="Q189" s="23"/>
      <c r="R189" s="23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5" t="s">
        <v>197</v>
      </c>
      <c r="C190" s="25" t="n">
        <v>188</v>
      </c>
      <c r="D190" s="25"/>
      <c r="E190" s="25"/>
      <c r="F190" s="26"/>
      <c r="G190" s="26" t="s">
        <v>78</v>
      </c>
      <c r="H190" s="27" t="n">
        <v>2916005</v>
      </c>
      <c r="I190" s="27" t="n">
        <v>2851899</v>
      </c>
      <c r="J190" s="39" t="n">
        <v>2765172</v>
      </c>
      <c r="K190" s="39" t="n">
        <v>2880235</v>
      </c>
      <c r="L190" s="39" t="n">
        <v>3136229</v>
      </c>
      <c r="M190" s="28" t="n">
        <v>1186205.958</v>
      </c>
      <c r="N190" s="39" t="n">
        <v>-1950023.042</v>
      </c>
      <c r="O190" s="29" t="n">
        <v>-0.621773168349633</v>
      </c>
      <c r="P190" s="30" t="n">
        <v>179</v>
      </c>
      <c r="Q190" s="23"/>
      <c r="R190" s="23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41" t="s">
        <v>198</v>
      </c>
      <c r="C191" s="25" t="n">
        <v>189</v>
      </c>
      <c r="D191" s="41"/>
      <c r="E191" s="41"/>
      <c r="F191" s="26"/>
      <c r="G191" s="26" t="s">
        <v>78</v>
      </c>
      <c r="H191" s="27" t="n">
        <v>1305776</v>
      </c>
      <c r="I191" s="27" t="n">
        <v>1336596</v>
      </c>
      <c r="J191" s="39" t="n">
        <v>1379473</v>
      </c>
      <c r="K191" s="39" t="n">
        <v>1366989</v>
      </c>
      <c r="L191" s="39" t="n">
        <v>1362524</v>
      </c>
      <c r="M191" s="28" t="n">
        <v>573447.985</v>
      </c>
      <c r="N191" s="39" t="n">
        <v>-789076.015</v>
      </c>
      <c r="O191" s="29" t="n">
        <v>-0.579128158476475</v>
      </c>
      <c r="P191" s="30" t="n">
        <v>321</v>
      </c>
      <c r="Q191" s="23"/>
      <c r="R191" s="23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5" t="s">
        <v>199</v>
      </c>
      <c r="C192" s="25" t="n">
        <v>190</v>
      </c>
      <c r="D192" s="25"/>
      <c r="E192" s="25"/>
      <c r="F192" s="26"/>
      <c r="G192" s="26" t="s">
        <v>78</v>
      </c>
      <c r="H192" s="27" t="n">
        <v>531011</v>
      </c>
      <c r="I192" s="27" t="n">
        <v>513566</v>
      </c>
      <c r="J192" s="39" t="n">
        <v>478754</v>
      </c>
      <c r="K192" s="39" t="n">
        <v>433083</v>
      </c>
      <c r="L192" s="39" t="n">
        <v>428163</v>
      </c>
      <c r="M192" s="28" t="n">
        <v>185099.075</v>
      </c>
      <c r="N192" s="39" t="n">
        <v>-243063.925</v>
      </c>
      <c r="O192" s="29" t="n">
        <v>-0.567690167062544</v>
      </c>
      <c r="P192" s="30" t="n">
        <v>413</v>
      </c>
      <c r="Q192" s="23"/>
      <c r="R192" s="23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5" t="s">
        <v>200</v>
      </c>
      <c r="C193" s="25" t="n">
        <v>191</v>
      </c>
      <c r="D193" s="25"/>
      <c r="E193" s="25"/>
      <c r="F193" s="26"/>
      <c r="G193" s="26" t="s">
        <v>78</v>
      </c>
      <c r="H193" s="27" t="n">
        <v>3310625</v>
      </c>
      <c r="I193" s="27" t="n">
        <v>3220745</v>
      </c>
      <c r="J193" s="39" t="n">
        <v>3271270</v>
      </c>
      <c r="K193" s="39" t="n">
        <v>3215723</v>
      </c>
      <c r="L193" s="39" t="n">
        <v>3150597</v>
      </c>
      <c r="M193" s="28" t="n">
        <v>1189272.847</v>
      </c>
      <c r="N193" s="39" t="n">
        <v>-1961324.153</v>
      </c>
      <c r="O193" s="29" t="n">
        <v>-0.622524605019303</v>
      </c>
      <c r="P193" s="30" t="n">
        <v>176</v>
      </c>
      <c r="Q193" s="23"/>
      <c r="R193" s="23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5" t="s">
        <v>201</v>
      </c>
      <c r="C194" s="25" t="n">
        <v>192</v>
      </c>
      <c r="D194" s="25"/>
      <c r="E194" s="25"/>
      <c r="F194" s="26"/>
      <c r="G194" s="26" t="s">
        <v>78</v>
      </c>
      <c r="H194" s="27" t="n">
        <v>2155220</v>
      </c>
      <c r="I194" s="27" t="n">
        <v>2065205</v>
      </c>
      <c r="J194" s="39" t="n">
        <v>1810576</v>
      </c>
      <c r="K194" s="39" t="n">
        <v>1644379</v>
      </c>
      <c r="L194" s="39" t="n">
        <v>1643487</v>
      </c>
      <c r="M194" s="28" t="n">
        <v>800943.102</v>
      </c>
      <c r="N194" s="39" t="n">
        <v>-842543.898</v>
      </c>
      <c r="O194" s="29" t="n">
        <v>-0.512656259526239</v>
      </c>
      <c r="P194" s="30" t="n">
        <v>253</v>
      </c>
      <c r="Q194" s="23"/>
      <c r="R194" s="23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5" t="s">
        <v>202</v>
      </c>
      <c r="C195" s="25" t="n">
        <v>193</v>
      </c>
      <c r="D195" s="25"/>
      <c r="E195" s="25"/>
      <c r="F195" s="26"/>
      <c r="G195" s="26" t="s">
        <v>78</v>
      </c>
      <c r="H195" s="27" t="n">
        <v>1595607</v>
      </c>
      <c r="I195" s="27" t="n">
        <v>1645273</v>
      </c>
      <c r="J195" s="39" t="n">
        <v>1638839</v>
      </c>
      <c r="K195" s="39" t="n">
        <v>1499170</v>
      </c>
      <c r="L195" s="39" t="n">
        <v>1254351</v>
      </c>
      <c r="M195" s="28" t="n">
        <v>606924.959</v>
      </c>
      <c r="N195" s="39" t="n">
        <v>-647426.041</v>
      </c>
      <c r="O195" s="29" t="n">
        <v>-0.51614423793659</v>
      </c>
      <c r="P195" s="30" t="n">
        <v>313</v>
      </c>
      <c r="Q195" s="23"/>
      <c r="R195" s="23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5" t="s">
        <v>203</v>
      </c>
      <c r="C196" s="25" t="n">
        <v>194</v>
      </c>
      <c r="D196" s="25"/>
      <c r="E196" s="25"/>
      <c r="F196" s="26" t="n">
        <v>29</v>
      </c>
      <c r="G196" s="26" t="s">
        <v>78</v>
      </c>
      <c r="H196" s="27" t="n">
        <v>1857740</v>
      </c>
      <c r="I196" s="27" t="n">
        <v>1784812</v>
      </c>
      <c r="J196" s="39" t="n">
        <v>1651274</v>
      </c>
      <c r="K196" s="39" t="n">
        <v>1503742</v>
      </c>
      <c r="L196" s="39" t="n">
        <v>1501183</v>
      </c>
      <c r="M196" s="28" t="n">
        <v>718495.846</v>
      </c>
      <c r="N196" s="39" t="n">
        <v>-782687.154</v>
      </c>
      <c r="O196" s="29" t="n">
        <v>-0.521380240783435</v>
      </c>
      <c r="P196" s="30" t="n">
        <v>279</v>
      </c>
      <c r="Q196" s="23"/>
      <c r="R196" s="23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5" t="s">
        <v>204</v>
      </c>
      <c r="C197" s="25" t="n">
        <v>195</v>
      </c>
      <c r="D197" s="25"/>
      <c r="E197" s="25"/>
      <c r="F197" s="26"/>
      <c r="G197" s="26" t="s">
        <v>78</v>
      </c>
      <c r="H197" s="27" t="n">
        <v>2476287</v>
      </c>
      <c r="I197" s="27" t="n">
        <v>2395551</v>
      </c>
      <c r="J197" s="39" t="n">
        <v>2315386</v>
      </c>
      <c r="K197" s="39" t="n">
        <v>2221270</v>
      </c>
      <c r="L197" s="39" t="n">
        <v>2131839</v>
      </c>
      <c r="M197" s="28" t="n">
        <v>1021788.963</v>
      </c>
      <c r="N197" s="39" t="n">
        <v>-1110050.037</v>
      </c>
      <c r="O197" s="29" t="n">
        <v>-0.520700689404782</v>
      </c>
      <c r="P197" s="30" t="n">
        <v>198</v>
      </c>
      <c r="Q197" s="23"/>
      <c r="R197" s="23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5" t="s">
        <v>205</v>
      </c>
      <c r="C198" s="25" t="n">
        <v>196</v>
      </c>
      <c r="D198" s="25"/>
      <c r="E198" s="25"/>
      <c r="F198" s="26"/>
      <c r="G198" s="26" t="s">
        <v>78</v>
      </c>
      <c r="H198" s="27" t="n">
        <v>3432907</v>
      </c>
      <c r="I198" s="27" t="n">
        <v>3315748</v>
      </c>
      <c r="J198" s="39" t="n">
        <v>3356199</v>
      </c>
      <c r="K198" s="39" t="n">
        <v>3258207</v>
      </c>
      <c r="L198" s="39" t="n">
        <v>3252504</v>
      </c>
      <c r="M198" s="28" t="n">
        <v>1356510.035</v>
      </c>
      <c r="N198" s="39" t="n">
        <v>-1895993.965</v>
      </c>
      <c r="O198" s="29" t="n">
        <v>-0.582933630519747</v>
      </c>
      <c r="P198" s="30" t="n">
        <v>149</v>
      </c>
      <c r="Q198" s="23"/>
      <c r="R198" s="23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5" t="s">
        <v>206</v>
      </c>
      <c r="C199" s="25" t="n">
        <v>197</v>
      </c>
      <c r="D199" s="25"/>
      <c r="E199" s="25"/>
      <c r="F199" s="26"/>
      <c r="G199" s="26" t="s">
        <v>78</v>
      </c>
      <c r="H199" s="27" t="n">
        <v>1159274</v>
      </c>
      <c r="I199" s="27" t="n">
        <v>1146658</v>
      </c>
      <c r="J199" s="39" t="n">
        <v>1065073</v>
      </c>
      <c r="K199" s="39" t="n">
        <v>966728</v>
      </c>
      <c r="L199" s="39" t="n">
        <v>948571</v>
      </c>
      <c r="M199" s="28" t="n">
        <v>454456.953</v>
      </c>
      <c r="N199" s="39" t="n">
        <v>-494114.047</v>
      </c>
      <c r="O199" s="29" t="n">
        <v>-0.520903598149216</v>
      </c>
      <c r="P199" s="30" t="n">
        <v>357</v>
      </c>
      <c r="Q199" s="23"/>
      <c r="R199" s="23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5" t="s">
        <v>207</v>
      </c>
      <c r="C200" s="25" t="n">
        <v>198</v>
      </c>
      <c r="D200" s="25"/>
      <c r="E200" s="25"/>
      <c r="F200" s="26"/>
      <c r="G200" s="26" t="s">
        <v>78</v>
      </c>
      <c r="H200" s="27" t="n">
        <v>1386067</v>
      </c>
      <c r="I200" s="27" t="n">
        <v>1358853</v>
      </c>
      <c r="J200" s="39" t="n">
        <v>1295175</v>
      </c>
      <c r="K200" s="39" t="n">
        <v>1250715</v>
      </c>
      <c r="L200" s="39" t="n">
        <v>1370372</v>
      </c>
      <c r="M200" s="28" t="n">
        <v>512753.018</v>
      </c>
      <c r="N200" s="39" t="n">
        <v>-857618.982</v>
      </c>
      <c r="O200" s="29" t="n">
        <v>-0.62582932371648</v>
      </c>
      <c r="P200" s="30" t="n">
        <v>334</v>
      </c>
      <c r="Q200" s="23"/>
      <c r="R200" s="23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5" t="s">
        <v>208</v>
      </c>
      <c r="C201" s="25" t="n">
        <v>199</v>
      </c>
      <c r="D201" s="25"/>
      <c r="E201" s="25"/>
      <c r="F201" s="26"/>
      <c r="G201" s="26" t="s">
        <v>78</v>
      </c>
      <c r="H201" s="27" t="n">
        <v>5762163</v>
      </c>
      <c r="I201" s="27" t="n">
        <v>5861658</v>
      </c>
      <c r="J201" s="39" t="n">
        <v>5823419</v>
      </c>
      <c r="K201" s="39" t="n">
        <v>5609408</v>
      </c>
      <c r="L201" s="39" t="n">
        <v>5608232</v>
      </c>
      <c r="M201" s="28" t="n">
        <v>2150476.062</v>
      </c>
      <c r="N201" s="39" t="n">
        <v>-3457755.938</v>
      </c>
      <c r="O201" s="29" t="n">
        <v>-0.616550088869362</v>
      </c>
      <c r="P201" s="30" t="n">
        <v>74</v>
      </c>
      <c r="Q201" s="23"/>
      <c r="R201" s="23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4"/>
      <c r="B202" s="25" t="s">
        <v>209</v>
      </c>
      <c r="C202" s="25" t="n">
        <v>200</v>
      </c>
      <c r="D202" s="25"/>
      <c r="E202" s="25"/>
      <c r="F202" s="26"/>
      <c r="G202" s="26" t="s">
        <v>78</v>
      </c>
      <c r="H202" s="27" t="n">
        <v>1022215</v>
      </c>
      <c r="I202" s="27" t="n">
        <v>1016458</v>
      </c>
      <c r="J202" s="39" t="n">
        <v>1022378</v>
      </c>
      <c r="K202" s="39" t="n">
        <v>1018695</v>
      </c>
      <c r="L202" s="39" t="n">
        <v>1033340</v>
      </c>
      <c r="M202" s="28" t="n">
        <v>462997.971</v>
      </c>
      <c r="N202" s="39" t="n">
        <v>-570342.029</v>
      </c>
      <c r="O202" s="29" t="n">
        <v>-0.551940338126851</v>
      </c>
      <c r="P202" s="30" t="n">
        <v>355</v>
      </c>
      <c r="Q202" s="23"/>
      <c r="R202" s="23"/>
      <c r="S202" s="24"/>
      <c r="T202" s="24"/>
      <c r="U202" s="24"/>
      <c r="V202" s="24"/>
      <c r="W202" s="24"/>
      <c r="X202" s="24"/>
      <c r="Y202" s="24"/>
      <c r="Z202" s="24"/>
    </row>
    <row r="203" customFormat="false" ht="12.75" hidden="false" customHeight="true" outlineLevel="0" collapsed="false">
      <c r="A203" s="2"/>
      <c r="B203" s="25" t="s">
        <v>210</v>
      </c>
      <c r="C203" s="25" t="n">
        <v>201</v>
      </c>
      <c r="D203" s="25"/>
      <c r="E203" s="25"/>
      <c r="F203" s="26"/>
      <c r="G203" s="26" t="s">
        <v>78</v>
      </c>
      <c r="H203" s="27" t="n">
        <v>602858</v>
      </c>
      <c r="I203" s="27" t="n">
        <v>576122</v>
      </c>
      <c r="J203" s="39" t="n">
        <v>575188</v>
      </c>
      <c r="K203" s="39" t="n">
        <v>537340</v>
      </c>
      <c r="L203" s="39" t="n">
        <v>519984</v>
      </c>
      <c r="M203" s="28" t="n">
        <v>214949.97</v>
      </c>
      <c r="N203" s="39" t="n">
        <v>-305034.03</v>
      </c>
      <c r="O203" s="29" t="n">
        <v>-0.586621953752423</v>
      </c>
      <c r="P203" s="30" t="n">
        <v>411</v>
      </c>
      <c r="Q203" s="23"/>
      <c r="R203" s="23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5" t="s">
        <v>211</v>
      </c>
      <c r="C204" s="25" t="n">
        <v>202</v>
      </c>
      <c r="D204" s="25"/>
      <c r="E204" s="25"/>
      <c r="F204" s="26"/>
      <c r="G204" s="26" t="s">
        <v>78</v>
      </c>
      <c r="H204" s="27" t="n">
        <v>1692567</v>
      </c>
      <c r="I204" s="27" t="n">
        <v>1783716</v>
      </c>
      <c r="J204" s="39" t="n">
        <v>1953704</v>
      </c>
      <c r="K204" s="39" t="n">
        <v>1979647</v>
      </c>
      <c r="L204" s="39" t="n">
        <v>1955051</v>
      </c>
      <c r="M204" s="28" t="n">
        <v>861895.946</v>
      </c>
      <c r="N204" s="39" t="n">
        <v>-1093155.054</v>
      </c>
      <c r="O204" s="29" t="n">
        <v>-0.559144009030967</v>
      </c>
      <c r="P204" s="30" t="n">
        <v>235</v>
      </c>
      <c r="Q204" s="23"/>
      <c r="R204" s="23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4"/>
      <c r="B205" s="25" t="s">
        <v>212</v>
      </c>
      <c r="C205" s="25" t="n">
        <v>203</v>
      </c>
      <c r="D205" s="25"/>
      <c r="E205" s="25"/>
      <c r="F205" s="26" t="n">
        <v>30</v>
      </c>
      <c r="G205" s="26" t="s">
        <v>78</v>
      </c>
      <c r="H205" s="27" t="n">
        <v>2111790</v>
      </c>
      <c r="I205" s="27" t="n">
        <v>753493</v>
      </c>
      <c r="J205" s="39" t="n">
        <v>1054654</v>
      </c>
      <c r="K205" s="39" t="n">
        <v>1279685</v>
      </c>
      <c r="L205" s="39" t="n">
        <v>1360708</v>
      </c>
      <c r="M205" s="28" t="n">
        <v>662595.987</v>
      </c>
      <c r="N205" s="39" t="n">
        <v>-698112.013</v>
      </c>
      <c r="O205" s="29" t="n">
        <v>-0.513050568527561</v>
      </c>
      <c r="P205" s="30" t="n">
        <v>298</v>
      </c>
      <c r="Q205" s="23"/>
      <c r="R205" s="23"/>
      <c r="S205" s="24"/>
      <c r="T205" s="24"/>
      <c r="U205" s="24"/>
      <c r="V205" s="24"/>
      <c r="W205" s="24"/>
      <c r="X205" s="24"/>
      <c r="Y205" s="24"/>
      <c r="Z205" s="24"/>
    </row>
    <row r="206" customFormat="false" ht="12.75" hidden="false" customHeight="true" outlineLevel="0" collapsed="false">
      <c r="A206" s="2"/>
      <c r="B206" s="25" t="s">
        <v>213</v>
      </c>
      <c r="C206" s="25" t="n">
        <v>204</v>
      </c>
      <c r="D206" s="25"/>
      <c r="E206" s="25"/>
      <c r="F206" s="26"/>
      <c r="G206" s="26" t="s">
        <v>78</v>
      </c>
      <c r="H206" s="27" t="n">
        <v>1243976</v>
      </c>
      <c r="I206" s="27" t="n">
        <v>1226582</v>
      </c>
      <c r="J206" s="39" t="n">
        <v>1227134</v>
      </c>
      <c r="K206" s="39" t="n">
        <v>1197019</v>
      </c>
      <c r="L206" s="39" t="n">
        <v>1037219</v>
      </c>
      <c r="M206" s="28" t="n">
        <v>443228.921</v>
      </c>
      <c r="N206" s="39" t="n">
        <v>-593990.079</v>
      </c>
      <c r="O206" s="29" t="n">
        <v>-0.572675663480904</v>
      </c>
      <c r="P206" s="30" t="n">
        <v>363</v>
      </c>
      <c r="Q206" s="23"/>
      <c r="R206" s="23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4"/>
      <c r="B207" s="25" t="s">
        <v>214</v>
      </c>
      <c r="C207" s="25" t="n">
        <v>205</v>
      </c>
      <c r="D207" s="25"/>
      <c r="E207" s="25"/>
      <c r="F207" s="26" t="n">
        <v>31</v>
      </c>
      <c r="G207" s="26" t="s">
        <v>78</v>
      </c>
      <c r="H207" s="27" t="n">
        <v>1785990</v>
      </c>
      <c r="I207" s="27" t="n">
        <v>1758711</v>
      </c>
      <c r="J207" s="39" t="n">
        <v>961733</v>
      </c>
      <c r="K207" s="39" t="n">
        <v>1638002</v>
      </c>
      <c r="L207" s="39" t="n">
        <v>1780893</v>
      </c>
      <c r="M207" s="28" t="n">
        <v>676624.034</v>
      </c>
      <c r="N207" s="39" t="n">
        <v>-1104268.966</v>
      </c>
      <c r="O207" s="29" t="n">
        <v>-0.620064746169478</v>
      </c>
      <c r="P207" s="30" t="n">
        <v>295</v>
      </c>
      <c r="Q207" s="23"/>
      <c r="R207" s="23"/>
      <c r="S207" s="24"/>
      <c r="T207" s="24"/>
      <c r="U207" s="24"/>
      <c r="V207" s="24"/>
      <c r="W207" s="24"/>
      <c r="X207" s="24"/>
      <c r="Y207" s="24"/>
      <c r="Z207" s="24"/>
    </row>
    <row r="208" customFormat="false" ht="12.75" hidden="false" customHeight="true" outlineLevel="0" collapsed="false">
      <c r="A208" s="2"/>
      <c r="B208" s="25" t="s">
        <v>215</v>
      </c>
      <c r="C208" s="25" t="n">
        <v>206</v>
      </c>
      <c r="D208" s="25"/>
      <c r="E208" s="25"/>
      <c r="F208" s="26"/>
      <c r="G208" s="26" t="s">
        <v>78</v>
      </c>
      <c r="H208" s="27" t="n">
        <v>3327301</v>
      </c>
      <c r="I208" s="27" t="n">
        <v>3272810</v>
      </c>
      <c r="J208" s="39" t="n">
        <v>3421790</v>
      </c>
      <c r="K208" s="39" t="n">
        <v>3289464</v>
      </c>
      <c r="L208" s="39" t="n">
        <v>3323334</v>
      </c>
      <c r="M208" s="28" t="n">
        <v>1261500.983</v>
      </c>
      <c r="N208" s="39" t="n">
        <v>-2061833.017</v>
      </c>
      <c r="O208" s="29" t="n">
        <v>-0.620411014059977</v>
      </c>
      <c r="P208" s="30" t="n">
        <v>164</v>
      </c>
      <c r="Q208" s="23"/>
      <c r="R208" s="23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5" t="s">
        <v>216</v>
      </c>
      <c r="C209" s="25" t="n">
        <v>207</v>
      </c>
      <c r="D209" s="25"/>
      <c r="E209" s="25"/>
      <c r="F209" s="26"/>
      <c r="G209" s="26" t="s">
        <v>78</v>
      </c>
      <c r="H209" s="27" t="n">
        <v>1867793</v>
      </c>
      <c r="I209" s="27" t="n">
        <v>1863036</v>
      </c>
      <c r="J209" s="39" t="n">
        <v>1894817</v>
      </c>
      <c r="K209" s="39" t="n">
        <v>1850375</v>
      </c>
      <c r="L209" s="39" t="n">
        <v>1829126</v>
      </c>
      <c r="M209" s="28" t="n">
        <v>818101.033</v>
      </c>
      <c r="N209" s="39" t="n">
        <v>-1011024.967</v>
      </c>
      <c r="O209" s="29" t="n">
        <v>-0.552736644167761</v>
      </c>
      <c r="P209" s="30" t="n">
        <v>244</v>
      </c>
      <c r="Q209" s="23"/>
      <c r="R209" s="23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4"/>
      <c r="B210" s="25" t="s">
        <v>217</v>
      </c>
      <c r="C210" s="25" t="n">
        <v>208</v>
      </c>
      <c r="D210" s="25"/>
      <c r="E210" s="25"/>
      <c r="F210" s="26" t="n">
        <v>32</v>
      </c>
      <c r="G210" s="26" t="s">
        <v>78</v>
      </c>
      <c r="H210" s="27" t="n">
        <v>526505</v>
      </c>
      <c r="I210" s="27" t="n">
        <v>1534978</v>
      </c>
      <c r="J210" s="39" t="n">
        <v>1685468</v>
      </c>
      <c r="K210" s="39" t="n">
        <v>1412271</v>
      </c>
      <c r="L210" s="39" t="n">
        <v>1451431</v>
      </c>
      <c r="M210" s="28" t="n">
        <v>722986.017</v>
      </c>
      <c r="N210" s="39" t="n">
        <v>-728444.983</v>
      </c>
      <c r="O210" s="29" t="n">
        <v>-0.50188054616444</v>
      </c>
      <c r="P210" s="30" t="n">
        <v>276</v>
      </c>
      <c r="Q210" s="23"/>
      <c r="R210" s="23"/>
      <c r="S210" s="24"/>
      <c r="T210" s="24"/>
      <c r="U210" s="24"/>
      <c r="V210" s="24"/>
      <c r="W210" s="24"/>
      <c r="X210" s="24"/>
      <c r="Y210" s="24"/>
      <c r="Z210" s="24"/>
    </row>
    <row r="211" customFormat="false" ht="12.75" hidden="false" customHeight="true" outlineLevel="0" collapsed="false">
      <c r="A211" s="2"/>
      <c r="B211" s="25" t="s">
        <v>218</v>
      </c>
      <c r="C211" s="25" t="n">
        <v>209</v>
      </c>
      <c r="D211" s="25"/>
      <c r="E211" s="25"/>
      <c r="F211" s="26"/>
      <c r="G211" s="26" t="s">
        <v>78</v>
      </c>
      <c r="H211" s="27" t="n">
        <v>1721297</v>
      </c>
      <c r="I211" s="27" t="n">
        <v>1786802</v>
      </c>
      <c r="J211" s="39" t="n">
        <v>1794365</v>
      </c>
      <c r="K211" s="39" t="n">
        <v>1790683</v>
      </c>
      <c r="L211" s="39" t="n">
        <v>1787343</v>
      </c>
      <c r="M211" s="28" t="n">
        <v>781384.978</v>
      </c>
      <c r="N211" s="39" t="n">
        <v>-1005958.022</v>
      </c>
      <c r="O211" s="29" t="n">
        <v>-0.562823152578996</v>
      </c>
      <c r="P211" s="30" t="n">
        <v>261</v>
      </c>
      <c r="Q211" s="23"/>
      <c r="R211" s="23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5" t="s">
        <v>219</v>
      </c>
      <c r="C212" s="25" t="n">
        <v>210</v>
      </c>
      <c r="D212" s="25"/>
      <c r="E212" s="25"/>
      <c r="F212" s="26" t="n">
        <v>33</v>
      </c>
      <c r="G212" s="26" t="s">
        <v>78</v>
      </c>
      <c r="H212" s="27" t="n">
        <v>2442282</v>
      </c>
      <c r="I212" s="27" t="n">
        <v>1208956</v>
      </c>
      <c r="J212" s="39" t="n">
        <v>1702107</v>
      </c>
      <c r="K212" s="39" t="n">
        <v>1535733</v>
      </c>
      <c r="L212" s="39" t="n">
        <v>1556357</v>
      </c>
      <c r="M212" s="28" t="n">
        <v>786159.98</v>
      </c>
      <c r="N212" s="39" t="n">
        <v>-770197.02</v>
      </c>
      <c r="O212" s="29" t="n">
        <v>-0.494871690749616</v>
      </c>
      <c r="P212" s="30" t="n">
        <v>259</v>
      </c>
      <c r="Q212" s="23"/>
      <c r="R212" s="23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5" t="s">
        <v>220</v>
      </c>
      <c r="C213" s="25" t="n">
        <v>211</v>
      </c>
      <c r="D213" s="25"/>
      <c r="E213" s="25"/>
      <c r="F213" s="26"/>
      <c r="G213" s="26" t="s">
        <v>78</v>
      </c>
      <c r="H213" s="27" t="n">
        <v>4296566</v>
      </c>
      <c r="I213" s="27" t="n">
        <v>4322837</v>
      </c>
      <c r="J213" s="39" t="n">
        <v>4297325</v>
      </c>
      <c r="K213" s="39" t="n">
        <v>4183545</v>
      </c>
      <c r="L213" s="39" t="n">
        <v>4169796</v>
      </c>
      <c r="M213" s="28" t="n">
        <v>1772097.909</v>
      </c>
      <c r="N213" s="39" t="n">
        <v>-2397698.091</v>
      </c>
      <c r="O213" s="29" t="n">
        <v>-0.575015682062144</v>
      </c>
      <c r="P213" s="30" t="n">
        <v>101</v>
      </c>
      <c r="Q213" s="23"/>
      <c r="R213" s="23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5" t="s">
        <v>221</v>
      </c>
      <c r="C214" s="25" t="n">
        <v>212</v>
      </c>
      <c r="D214" s="25"/>
      <c r="E214" s="25"/>
      <c r="F214" s="26"/>
      <c r="G214" s="26" t="s">
        <v>78</v>
      </c>
      <c r="H214" s="27" t="n">
        <v>1059106</v>
      </c>
      <c r="I214" s="27" t="n">
        <v>1059144</v>
      </c>
      <c r="J214" s="39" t="n">
        <v>1038180</v>
      </c>
      <c r="K214" s="39" t="n">
        <v>990387</v>
      </c>
      <c r="L214" s="39" t="n">
        <v>977012</v>
      </c>
      <c r="M214" s="28" t="n">
        <v>449143.933</v>
      </c>
      <c r="N214" s="39" t="n">
        <v>-527868.067</v>
      </c>
      <c r="O214" s="29" t="n">
        <v>-0.540288212427278</v>
      </c>
      <c r="P214" s="30" t="n">
        <v>361</v>
      </c>
      <c r="Q214" s="23"/>
      <c r="R214" s="23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5" t="s">
        <v>222</v>
      </c>
      <c r="C215" s="25" t="n">
        <v>213</v>
      </c>
      <c r="D215" s="25"/>
      <c r="E215" s="25"/>
      <c r="F215" s="26"/>
      <c r="G215" s="26" t="s">
        <v>78</v>
      </c>
      <c r="H215" s="27" t="n">
        <v>1636221</v>
      </c>
      <c r="I215" s="27" t="n">
        <v>1533167</v>
      </c>
      <c r="J215" s="39" t="n">
        <v>1484326</v>
      </c>
      <c r="K215" s="39" t="n">
        <v>1466151</v>
      </c>
      <c r="L215" s="39" t="n">
        <v>1435824</v>
      </c>
      <c r="M215" s="28" t="n">
        <v>609725.02</v>
      </c>
      <c r="N215" s="39" t="n">
        <v>-826098.98</v>
      </c>
      <c r="O215" s="29" t="n">
        <v>-0.575348357458853</v>
      </c>
      <c r="P215" s="30" t="n">
        <v>309</v>
      </c>
      <c r="Q215" s="23"/>
      <c r="R215" s="23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4"/>
      <c r="B216" s="25" t="s">
        <v>223</v>
      </c>
      <c r="C216" s="25" t="n">
        <v>214</v>
      </c>
      <c r="D216" s="25"/>
      <c r="E216" s="25"/>
      <c r="F216" s="26"/>
      <c r="G216" s="26" t="s">
        <v>78</v>
      </c>
      <c r="H216" s="27" t="n">
        <v>1822524</v>
      </c>
      <c r="I216" s="27" t="n">
        <v>1805238</v>
      </c>
      <c r="J216" s="39" t="n">
        <v>1787994</v>
      </c>
      <c r="K216" s="39" t="n">
        <v>1753125</v>
      </c>
      <c r="L216" s="39" t="n">
        <v>1654809</v>
      </c>
      <c r="M216" s="28" t="n">
        <v>745894.936</v>
      </c>
      <c r="N216" s="39" t="n">
        <v>-908914.064</v>
      </c>
      <c r="O216" s="29" t="n">
        <v>-0.549256176392563</v>
      </c>
      <c r="P216" s="30" t="n">
        <v>267</v>
      </c>
      <c r="Q216" s="23"/>
      <c r="R216" s="23"/>
      <c r="S216" s="24"/>
      <c r="T216" s="24"/>
      <c r="U216" s="24"/>
      <c r="V216" s="24"/>
      <c r="W216" s="24"/>
      <c r="X216" s="24"/>
      <c r="Y216" s="24"/>
      <c r="Z216" s="24"/>
    </row>
    <row r="217" customFormat="false" ht="12.75" hidden="false" customHeight="true" outlineLevel="0" collapsed="false">
      <c r="A217" s="2"/>
      <c r="B217" s="25" t="s">
        <v>224</v>
      </c>
      <c r="C217" s="25" t="n">
        <v>215</v>
      </c>
      <c r="D217" s="25"/>
      <c r="E217" s="25"/>
      <c r="F217" s="26"/>
      <c r="G217" s="26" t="s">
        <v>78</v>
      </c>
      <c r="H217" s="27" t="n">
        <v>1453567</v>
      </c>
      <c r="I217" s="27" t="n">
        <v>1435112</v>
      </c>
      <c r="J217" s="39" t="n">
        <v>1394283</v>
      </c>
      <c r="K217" s="39" t="n">
        <v>1246958</v>
      </c>
      <c r="L217" s="39" t="n">
        <v>1047762</v>
      </c>
      <c r="M217" s="28" t="n">
        <v>483645.029</v>
      </c>
      <c r="N217" s="39" t="n">
        <v>-564116.971</v>
      </c>
      <c r="O217" s="29" t="n">
        <v>-0.538401823123954</v>
      </c>
      <c r="P217" s="30" t="n">
        <v>343</v>
      </c>
      <c r="Q217" s="23"/>
      <c r="R217" s="23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5" t="s">
        <v>225</v>
      </c>
      <c r="C218" s="25" t="n">
        <v>216</v>
      </c>
      <c r="D218" s="25"/>
      <c r="E218" s="25"/>
      <c r="F218" s="26" t="n">
        <v>34</v>
      </c>
      <c r="G218" s="26" t="s">
        <v>78</v>
      </c>
      <c r="H218" s="27" t="n">
        <v>2420464</v>
      </c>
      <c r="I218" s="27" t="n">
        <v>2035027</v>
      </c>
      <c r="J218" s="39" t="n">
        <v>1049559</v>
      </c>
      <c r="K218" s="39" t="n">
        <v>1968448</v>
      </c>
      <c r="L218" s="39" t="n">
        <v>2019485</v>
      </c>
      <c r="M218" s="28" t="n">
        <v>995590.049</v>
      </c>
      <c r="N218" s="39" t="n">
        <v>-1023894.951</v>
      </c>
      <c r="O218" s="29" t="n">
        <v>-0.507007950541846</v>
      </c>
      <c r="P218" s="30" t="n">
        <v>207</v>
      </c>
      <c r="Q218" s="23"/>
      <c r="R218" s="23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5" t="s">
        <v>226</v>
      </c>
      <c r="C219" s="25" t="n">
        <v>217</v>
      </c>
      <c r="D219" s="25"/>
      <c r="E219" s="25"/>
      <c r="F219" s="26"/>
      <c r="G219" s="26" t="s">
        <v>78</v>
      </c>
      <c r="H219" s="27" t="n">
        <v>2073096</v>
      </c>
      <c r="I219" s="27" t="n">
        <v>2024863</v>
      </c>
      <c r="J219" s="39" t="n">
        <v>1935724</v>
      </c>
      <c r="K219" s="39" t="n">
        <v>2090848</v>
      </c>
      <c r="L219" s="39" t="n">
        <v>2271983</v>
      </c>
      <c r="M219" s="28" t="n">
        <v>808041.98</v>
      </c>
      <c r="N219" s="39" t="n">
        <v>-1463941.02</v>
      </c>
      <c r="O219" s="29" t="n">
        <v>-0.644345058919895</v>
      </c>
      <c r="P219" s="30" t="n">
        <v>248</v>
      </c>
      <c r="Q219" s="23"/>
      <c r="R219" s="23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5" t="s">
        <v>227</v>
      </c>
      <c r="C220" s="25" t="n">
        <v>218</v>
      </c>
      <c r="D220" s="25"/>
      <c r="E220" s="25"/>
      <c r="F220" s="26"/>
      <c r="G220" s="26" t="s">
        <v>78</v>
      </c>
      <c r="H220" s="27" t="n">
        <v>5060099</v>
      </c>
      <c r="I220" s="27" t="n">
        <v>5152649</v>
      </c>
      <c r="J220" s="39" t="n">
        <v>5271782</v>
      </c>
      <c r="K220" s="39" t="n">
        <v>5195786</v>
      </c>
      <c r="L220" s="39" t="n">
        <v>5106247</v>
      </c>
      <c r="M220" s="28" t="n">
        <v>2085483.051</v>
      </c>
      <c r="N220" s="39" t="n">
        <v>-3020763.949</v>
      </c>
      <c r="O220" s="29" t="n">
        <v>-0.591582026682219</v>
      </c>
      <c r="P220" s="30" t="n">
        <v>78</v>
      </c>
      <c r="Q220" s="23"/>
      <c r="R220" s="23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4"/>
      <c r="B221" s="25" t="s">
        <v>228</v>
      </c>
      <c r="C221" s="25" t="n">
        <v>219</v>
      </c>
      <c r="D221" s="25"/>
      <c r="E221" s="25"/>
      <c r="F221" s="26" t="n">
        <v>35</v>
      </c>
      <c r="G221" s="26" t="s">
        <v>78</v>
      </c>
      <c r="H221" s="27" t="n">
        <v>304082</v>
      </c>
      <c r="I221" s="27" t="n">
        <v>1250237</v>
      </c>
      <c r="J221" s="39" t="n">
        <v>1078048</v>
      </c>
      <c r="K221" s="39" t="n">
        <v>854150</v>
      </c>
      <c r="L221" s="39" t="n">
        <v>853106</v>
      </c>
      <c r="M221" s="28" t="n">
        <v>413650.005</v>
      </c>
      <c r="N221" s="39" t="n">
        <v>-439455.995</v>
      </c>
      <c r="O221" s="29" t="n">
        <v>-0.515124726587317</v>
      </c>
      <c r="P221" s="30" t="n">
        <v>370</v>
      </c>
      <c r="Q221" s="23"/>
      <c r="R221" s="23"/>
      <c r="S221" s="24"/>
      <c r="T221" s="24"/>
      <c r="U221" s="24"/>
      <c r="V221" s="24"/>
      <c r="W221" s="24"/>
      <c r="X221" s="24"/>
      <c r="Y221" s="24"/>
      <c r="Z221" s="24"/>
    </row>
    <row r="222" customFormat="false" ht="12.75" hidden="false" customHeight="true" outlineLevel="0" collapsed="false">
      <c r="A222" s="24"/>
      <c r="B222" s="25" t="s">
        <v>229</v>
      </c>
      <c r="C222" s="25" t="n">
        <v>220</v>
      </c>
      <c r="D222" s="25"/>
      <c r="E222" s="25"/>
      <c r="F222" s="26"/>
      <c r="G222" s="26" t="s">
        <v>78</v>
      </c>
      <c r="H222" s="27" t="n">
        <v>1019100</v>
      </c>
      <c r="I222" s="27" t="n">
        <v>1017779</v>
      </c>
      <c r="J222" s="39" t="n">
        <v>1026358</v>
      </c>
      <c r="K222" s="39" t="n">
        <v>955230</v>
      </c>
      <c r="L222" s="39" t="n">
        <v>918811</v>
      </c>
      <c r="M222" s="28" t="n">
        <v>437289.996</v>
      </c>
      <c r="N222" s="39" t="n">
        <v>-481521.004</v>
      </c>
      <c r="O222" s="29" t="n">
        <v>-0.524069698773741</v>
      </c>
      <c r="P222" s="30" t="n">
        <v>366</v>
      </c>
      <c r="Q222" s="23"/>
      <c r="R222" s="23"/>
      <c r="S222" s="24"/>
      <c r="T222" s="24"/>
      <c r="U222" s="24"/>
      <c r="V222" s="24"/>
      <c r="W222" s="24"/>
      <c r="X222" s="24"/>
      <c r="Y222" s="24"/>
      <c r="Z222" s="24"/>
    </row>
    <row r="223" customFormat="false" ht="12.75" hidden="false" customHeight="true" outlineLevel="0" collapsed="false">
      <c r="A223" s="24"/>
      <c r="B223" s="25" t="s">
        <v>230</v>
      </c>
      <c r="C223" s="25" t="n">
        <v>221</v>
      </c>
      <c r="D223" s="25"/>
      <c r="E223" s="25"/>
      <c r="F223" s="26"/>
      <c r="G223" s="26" t="s">
        <v>78</v>
      </c>
      <c r="H223" s="27" t="n">
        <v>966461</v>
      </c>
      <c r="I223" s="27" t="n">
        <v>983370</v>
      </c>
      <c r="J223" s="39" t="n">
        <v>910042</v>
      </c>
      <c r="K223" s="39" t="n">
        <v>818735</v>
      </c>
      <c r="L223" s="39" t="n">
        <v>791691</v>
      </c>
      <c r="M223" s="28" t="n">
        <v>416713.002</v>
      </c>
      <c r="N223" s="39" t="n">
        <v>-374977.998</v>
      </c>
      <c r="O223" s="29" t="n">
        <v>-0.473641860271242</v>
      </c>
      <c r="P223" s="30" t="n">
        <v>369</v>
      </c>
      <c r="Q223" s="23"/>
      <c r="R223" s="23"/>
      <c r="S223" s="24"/>
      <c r="T223" s="24"/>
      <c r="U223" s="24"/>
      <c r="V223" s="24"/>
      <c r="W223" s="24"/>
      <c r="X223" s="24"/>
      <c r="Y223" s="24"/>
      <c r="Z223" s="24"/>
    </row>
    <row r="224" customFormat="false" ht="12.75" hidden="false" customHeight="true" outlineLevel="0" collapsed="false">
      <c r="A224" s="2"/>
      <c r="B224" s="25" t="s">
        <v>231</v>
      </c>
      <c r="C224" s="25" t="n">
        <v>222</v>
      </c>
      <c r="D224" s="25"/>
      <c r="E224" s="25"/>
      <c r="F224" s="26"/>
      <c r="G224" s="26" t="s">
        <v>78</v>
      </c>
      <c r="H224" s="27" t="n">
        <v>789416</v>
      </c>
      <c r="I224" s="27" t="n">
        <v>795636</v>
      </c>
      <c r="J224" s="39" t="n">
        <v>789104</v>
      </c>
      <c r="K224" s="39" t="n">
        <v>818685</v>
      </c>
      <c r="L224" s="39" t="n">
        <v>837836</v>
      </c>
      <c r="M224" s="28" t="n">
        <v>315691.085</v>
      </c>
      <c r="N224" s="39" t="n">
        <v>-522144.915</v>
      </c>
      <c r="O224" s="29" t="n">
        <v>-0.623206588162838</v>
      </c>
      <c r="P224" s="30" t="n">
        <v>396</v>
      </c>
      <c r="Q224" s="23"/>
      <c r="R224" s="23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5" t="s">
        <v>232</v>
      </c>
      <c r="C225" s="25" t="n">
        <v>223</v>
      </c>
      <c r="D225" s="25"/>
      <c r="E225" s="25"/>
      <c r="F225" s="26" t="n">
        <v>36</v>
      </c>
      <c r="G225" s="26" t="s">
        <v>78</v>
      </c>
      <c r="H225" s="27" t="n">
        <v>1407098</v>
      </c>
      <c r="I225" s="27" t="n">
        <v>1219239</v>
      </c>
      <c r="J225" s="39" t="n">
        <v>1471094</v>
      </c>
      <c r="K225" s="39" t="n">
        <v>1420065</v>
      </c>
      <c r="L225" s="39" t="n">
        <v>1290221</v>
      </c>
      <c r="M225" s="28" t="n">
        <v>587630.011</v>
      </c>
      <c r="N225" s="39" t="n">
        <v>-702590.989</v>
      </c>
      <c r="O225" s="29" t="n">
        <v>-0.544550886243519</v>
      </c>
      <c r="P225" s="30" t="n">
        <v>318</v>
      </c>
      <c r="Q225" s="23"/>
      <c r="R225" s="23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5" t="s">
        <v>233</v>
      </c>
      <c r="C226" s="25" t="n">
        <v>224</v>
      </c>
      <c r="D226" s="25"/>
      <c r="E226" s="25"/>
      <c r="F226" s="26"/>
      <c r="G226" s="26" t="s">
        <v>78</v>
      </c>
      <c r="H226" s="27" t="n">
        <v>2241716</v>
      </c>
      <c r="I226" s="27" t="n">
        <v>2146809</v>
      </c>
      <c r="J226" s="39" t="n">
        <v>2148162</v>
      </c>
      <c r="K226" s="39" t="n">
        <v>2140028</v>
      </c>
      <c r="L226" s="39" t="n">
        <v>1882065</v>
      </c>
      <c r="M226" s="28" t="n">
        <v>974252.979</v>
      </c>
      <c r="N226" s="39" t="n">
        <v>-907812.021</v>
      </c>
      <c r="O226" s="29" t="n">
        <v>-0.482348920467678</v>
      </c>
      <c r="P226" s="30" t="n">
        <v>210</v>
      </c>
      <c r="Q226" s="23"/>
      <c r="R226" s="23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32" t="s">
        <v>234</v>
      </c>
      <c r="C227" s="25" t="n">
        <v>225</v>
      </c>
      <c r="D227" s="32"/>
      <c r="E227" s="32"/>
      <c r="F227" s="33"/>
      <c r="G227" s="33" t="s">
        <v>78</v>
      </c>
      <c r="H227" s="34" t="n">
        <v>2900416</v>
      </c>
      <c r="I227" s="34" t="n">
        <v>3286640</v>
      </c>
      <c r="J227" s="34" t="n">
        <v>3172717</v>
      </c>
      <c r="K227" s="34" t="n">
        <v>3256154</v>
      </c>
      <c r="L227" s="34" t="n">
        <v>3927129</v>
      </c>
      <c r="M227" s="35" t="n">
        <v>1257102.977</v>
      </c>
      <c r="N227" s="34" t="n">
        <v>-2670026.023</v>
      </c>
      <c r="O227" s="36" t="n">
        <v>-0.679892619519247</v>
      </c>
      <c r="P227" s="37" t="n">
        <v>167</v>
      </c>
      <c r="Q227" s="23"/>
      <c r="R227" s="23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15" t="s">
        <v>236</v>
      </c>
      <c r="C228" s="25" t="n">
        <v>226</v>
      </c>
      <c r="D228" s="15"/>
      <c r="E228" s="15"/>
      <c r="F228" s="26"/>
      <c r="G228" s="17" t="s">
        <v>237</v>
      </c>
      <c r="H228" s="18" t="n">
        <v>7702110</v>
      </c>
      <c r="I228" s="18" t="n">
        <v>7660896</v>
      </c>
      <c r="J228" s="42" t="n">
        <v>7071729</v>
      </c>
      <c r="K228" s="42" t="n">
        <v>6743140</v>
      </c>
      <c r="L228" s="42" t="n">
        <v>5345371</v>
      </c>
      <c r="M228" s="28" t="n">
        <v>2177283.989</v>
      </c>
      <c r="N228" s="42" t="n">
        <v>-3168087.011</v>
      </c>
      <c r="O228" s="29" t="n">
        <v>-0.592678601915564</v>
      </c>
      <c r="P228" s="30" t="n">
        <v>73</v>
      </c>
      <c r="Q228" s="23"/>
      <c r="R228" s="23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5" t="s">
        <v>238</v>
      </c>
      <c r="C229" s="25" t="n">
        <v>227</v>
      </c>
      <c r="D229" s="25"/>
      <c r="E229" s="25"/>
      <c r="F229" s="26"/>
      <c r="G229" s="26" t="s">
        <v>237</v>
      </c>
      <c r="H229" s="27" t="n">
        <v>4258632</v>
      </c>
      <c r="I229" s="27" t="n">
        <v>4290142</v>
      </c>
      <c r="J229" s="39" t="n">
        <v>4114291</v>
      </c>
      <c r="K229" s="39" t="n">
        <v>4072703</v>
      </c>
      <c r="L229" s="39" t="n">
        <v>3766055</v>
      </c>
      <c r="M229" s="28" t="n">
        <v>1470253.934</v>
      </c>
      <c r="N229" s="39" t="n">
        <v>-2295801.066</v>
      </c>
      <c r="O229" s="29" t="n">
        <v>-0.609603700954978</v>
      </c>
      <c r="P229" s="30" t="n">
        <v>130</v>
      </c>
      <c r="Q229" s="23"/>
      <c r="R229" s="23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5" t="s">
        <v>239</v>
      </c>
      <c r="C230" s="25" t="n">
        <v>228</v>
      </c>
      <c r="D230" s="25"/>
      <c r="E230" s="25"/>
      <c r="F230" s="26" t="n">
        <v>37</v>
      </c>
      <c r="G230" s="26" t="s">
        <v>237</v>
      </c>
      <c r="H230" s="27" t="n">
        <v>4031201</v>
      </c>
      <c r="I230" s="27" t="n">
        <v>4336922</v>
      </c>
      <c r="J230" s="39" t="n">
        <v>4402069</v>
      </c>
      <c r="K230" s="39" t="n">
        <v>4065523</v>
      </c>
      <c r="L230" s="39" t="n">
        <v>4039570</v>
      </c>
      <c r="M230" s="28" t="n">
        <v>1851274.971</v>
      </c>
      <c r="N230" s="39" t="n">
        <v>-2188295.029</v>
      </c>
      <c r="O230" s="29" t="n">
        <v>-0.541714843164</v>
      </c>
      <c r="P230" s="30" t="n">
        <v>91</v>
      </c>
      <c r="Q230" s="40"/>
      <c r="R230" s="23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5" t="s">
        <v>240</v>
      </c>
      <c r="C231" s="25" t="n">
        <v>229</v>
      </c>
      <c r="D231" s="25"/>
      <c r="E231" s="25"/>
      <c r="F231" s="26"/>
      <c r="G231" s="26" t="s">
        <v>237</v>
      </c>
      <c r="H231" s="27" t="n">
        <v>1521132</v>
      </c>
      <c r="I231" s="27" t="n">
        <v>1481660</v>
      </c>
      <c r="J231" s="39" t="n">
        <v>1470838</v>
      </c>
      <c r="K231" s="39" t="n">
        <v>1630405</v>
      </c>
      <c r="L231" s="39" t="n">
        <v>1498363</v>
      </c>
      <c r="M231" s="28" t="n">
        <v>579190.998</v>
      </c>
      <c r="N231" s="39" t="n">
        <v>-919172.002</v>
      </c>
      <c r="O231" s="29" t="n">
        <v>-0.613450813988333</v>
      </c>
      <c r="P231" s="30" t="n">
        <v>319</v>
      </c>
      <c r="Q231" s="23"/>
      <c r="R231" s="23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5" t="s">
        <v>241</v>
      </c>
      <c r="C232" s="25" t="n">
        <v>230</v>
      </c>
      <c r="D232" s="25"/>
      <c r="E232" s="25"/>
      <c r="F232" s="26"/>
      <c r="G232" s="26" t="s">
        <v>237</v>
      </c>
      <c r="H232" s="27" t="n">
        <v>4209449</v>
      </c>
      <c r="I232" s="27" t="n">
        <v>4196711</v>
      </c>
      <c r="J232" s="39" t="n">
        <v>3734660</v>
      </c>
      <c r="K232" s="39" t="n">
        <v>3394176</v>
      </c>
      <c r="L232" s="39" t="n">
        <v>3316061</v>
      </c>
      <c r="M232" s="28" t="n">
        <v>1468769.894</v>
      </c>
      <c r="N232" s="39" t="n">
        <v>-1847291.106</v>
      </c>
      <c r="O232" s="29" t="n">
        <v>-0.557073921740282</v>
      </c>
      <c r="P232" s="30" t="n">
        <v>131</v>
      </c>
      <c r="Q232" s="23"/>
      <c r="R232" s="23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4"/>
      <c r="B233" s="25" t="s">
        <v>242</v>
      </c>
      <c r="C233" s="25" t="n">
        <v>231</v>
      </c>
      <c r="D233" s="25"/>
      <c r="E233" s="25"/>
      <c r="F233" s="26"/>
      <c r="G233" s="26" t="s">
        <v>237</v>
      </c>
      <c r="H233" s="27" t="n">
        <v>3948545</v>
      </c>
      <c r="I233" s="27" t="n">
        <v>3874037</v>
      </c>
      <c r="J233" s="39" t="n">
        <v>3729434</v>
      </c>
      <c r="K233" s="39" t="n">
        <v>3446526</v>
      </c>
      <c r="L233" s="39" t="n">
        <v>3345661</v>
      </c>
      <c r="M233" s="28" t="n">
        <v>1375593.036</v>
      </c>
      <c r="N233" s="39" t="n">
        <v>-1970067.964</v>
      </c>
      <c r="O233" s="29" t="n">
        <v>-0.588842672344867</v>
      </c>
      <c r="P233" s="30" t="n">
        <v>143</v>
      </c>
      <c r="Q233" s="23"/>
      <c r="R233" s="23"/>
      <c r="S233" s="24"/>
      <c r="T233" s="24"/>
      <c r="U233" s="24"/>
      <c r="V233" s="24"/>
      <c r="W233" s="24"/>
      <c r="X233" s="24"/>
      <c r="Y233" s="24"/>
      <c r="Z233" s="24"/>
    </row>
    <row r="234" customFormat="false" ht="12.75" hidden="false" customHeight="true" outlineLevel="0" collapsed="false">
      <c r="A234" s="2"/>
      <c r="B234" s="25" t="s">
        <v>243</v>
      </c>
      <c r="C234" s="25" t="n">
        <v>232</v>
      </c>
      <c r="D234" s="25"/>
      <c r="E234" s="25"/>
      <c r="F234" s="26"/>
      <c r="G234" s="26" t="s">
        <v>237</v>
      </c>
      <c r="H234" s="27" t="n">
        <v>5324072</v>
      </c>
      <c r="I234" s="27" t="n">
        <v>5336694</v>
      </c>
      <c r="J234" s="39" t="n">
        <v>5066069</v>
      </c>
      <c r="K234" s="39" t="n">
        <v>4683148</v>
      </c>
      <c r="L234" s="39" t="n">
        <v>4572453</v>
      </c>
      <c r="M234" s="28" t="n">
        <v>2052608.937</v>
      </c>
      <c r="N234" s="39" t="n">
        <v>-2519844.063</v>
      </c>
      <c r="O234" s="29" t="n">
        <v>-0.551092392420436</v>
      </c>
      <c r="P234" s="30" t="n">
        <v>81</v>
      </c>
      <c r="Q234" s="23"/>
      <c r="R234" s="23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5" t="s">
        <v>244</v>
      </c>
      <c r="C235" s="25" t="n">
        <v>233</v>
      </c>
      <c r="D235" s="25"/>
      <c r="E235" s="25"/>
      <c r="F235" s="26"/>
      <c r="G235" s="26" t="s">
        <v>237</v>
      </c>
      <c r="H235" s="27" t="n">
        <v>2246138</v>
      </c>
      <c r="I235" s="27" t="n">
        <v>2276196</v>
      </c>
      <c r="J235" s="39" t="n">
        <v>2253473</v>
      </c>
      <c r="K235" s="39" t="n">
        <v>2262578</v>
      </c>
      <c r="L235" s="39" t="n">
        <v>2288111</v>
      </c>
      <c r="M235" s="28" t="n">
        <v>896441.943</v>
      </c>
      <c r="N235" s="39" t="n">
        <v>-1391669.057</v>
      </c>
      <c r="O235" s="29" t="n">
        <v>-0.608217458418757</v>
      </c>
      <c r="P235" s="30" t="n">
        <v>229</v>
      </c>
      <c r="Q235" s="23"/>
      <c r="R235" s="23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5" t="s">
        <v>245</v>
      </c>
      <c r="C236" s="25" t="n">
        <v>234</v>
      </c>
      <c r="D236" s="25"/>
      <c r="E236" s="25"/>
      <c r="F236" s="26"/>
      <c r="G236" s="26" t="s">
        <v>237</v>
      </c>
      <c r="H236" s="27" t="n">
        <v>4846181</v>
      </c>
      <c r="I236" s="27" t="n">
        <v>4797152</v>
      </c>
      <c r="J236" s="39" t="n">
        <v>4586341</v>
      </c>
      <c r="K236" s="39" t="n">
        <v>4528136</v>
      </c>
      <c r="L236" s="39" t="n">
        <v>4380469</v>
      </c>
      <c r="M236" s="28" t="n">
        <v>1316284.065</v>
      </c>
      <c r="N236" s="39" t="n">
        <v>-3064184.935</v>
      </c>
      <c r="O236" s="29" t="n">
        <v>-0.699510699653393</v>
      </c>
      <c r="P236" s="30" t="n">
        <v>152</v>
      </c>
      <c r="Q236" s="23"/>
      <c r="R236" s="23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5" t="s">
        <v>246</v>
      </c>
      <c r="C237" s="25" t="n">
        <v>235</v>
      </c>
      <c r="D237" s="25"/>
      <c r="E237" s="25"/>
      <c r="F237" s="26"/>
      <c r="G237" s="26" t="s">
        <v>237</v>
      </c>
      <c r="H237" s="27" t="n">
        <v>2555321</v>
      </c>
      <c r="I237" s="27" t="n">
        <v>2524125</v>
      </c>
      <c r="J237" s="39" t="n">
        <v>2438960</v>
      </c>
      <c r="K237" s="39" t="n">
        <v>2457157</v>
      </c>
      <c r="L237" s="39" t="n">
        <v>2368025</v>
      </c>
      <c r="M237" s="28" t="n">
        <v>967478.011</v>
      </c>
      <c r="N237" s="39" t="n">
        <v>-1400546.989</v>
      </c>
      <c r="O237" s="29" t="n">
        <v>-0.591440964094551</v>
      </c>
      <c r="P237" s="30" t="n">
        <v>212</v>
      </c>
      <c r="Q237" s="23"/>
      <c r="R237" s="23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5" t="s">
        <v>247</v>
      </c>
      <c r="C238" s="25" t="n">
        <v>236</v>
      </c>
      <c r="D238" s="25"/>
      <c r="E238" s="25"/>
      <c r="F238" s="26"/>
      <c r="G238" s="26" t="s">
        <v>237</v>
      </c>
      <c r="H238" s="27" t="n">
        <v>5121518</v>
      </c>
      <c r="I238" s="27" t="n">
        <v>4989981</v>
      </c>
      <c r="J238" s="39" t="n">
        <v>5054479</v>
      </c>
      <c r="K238" s="39" t="n">
        <v>4727671</v>
      </c>
      <c r="L238" s="39" t="n">
        <v>4644262</v>
      </c>
      <c r="M238" s="28" t="n">
        <v>1848802.934</v>
      </c>
      <c r="N238" s="39" t="n">
        <v>-2795459.066</v>
      </c>
      <c r="O238" s="29" t="n">
        <v>-0.601916745007065</v>
      </c>
      <c r="P238" s="30" t="n">
        <v>93</v>
      </c>
      <c r="Q238" s="23"/>
      <c r="R238" s="23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5" t="s">
        <v>248</v>
      </c>
      <c r="C239" s="25" t="n">
        <v>237</v>
      </c>
      <c r="D239" s="25"/>
      <c r="E239" s="25"/>
      <c r="F239" s="26"/>
      <c r="G239" s="26" t="s">
        <v>237</v>
      </c>
      <c r="H239" s="27" t="n">
        <v>9586567</v>
      </c>
      <c r="I239" s="27" t="n">
        <v>9431163</v>
      </c>
      <c r="J239" s="39" t="n">
        <v>9088393</v>
      </c>
      <c r="K239" s="39" t="n">
        <v>8630430</v>
      </c>
      <c r="L239" s="39" t="n">
        <v>8554857</v>
      </c>
      <c r="M239" s="28" t="n">
        <v>3587672.962</v>
      </c>
      <c r="N239" s="39" t="n">
        <v>-4967184.038</v>
      </c>
      <c r="O239" s="29" t="n">
        <v>-0.580627360340448</v>
      </c>
      <c r="P239" s="30" t="n">
        <v>31</v>
      </c>
      <c r="Q239" s="23"/>
      <c r="R239" s="23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5" t="s">
        <v>249</v>
      </c>
      <c r="C240" s="25" t="n">
        <v>238</v>
      </c>
      <c r="D240" s="25"/>
      <c r="E240" s="25"/>
      <c r="F240" s="26"/>
      <c r="G240" s="26" t="s">
        <v>237</v>
      </c>
      <c r="H240" s="27" t="n">
        <v>9558837</v>
      </c>
      <c r="I240" s="27" t="n">
        <v>9603878</v>
      </c>
      <c r="J240" s="39" t="n">
        <v>9335382</v>
      </c>
      <c r="K240" s="39" t="n">
        <v>9037343</v>
      </c>
      <c r="L240" s="39" t="n">
        <v>9208598</v>
      </c>
      <c r="M240" s="28" t="n">
        <v>3863202.975</v>
      </c>
      <c r="N240" s="39" t="n">
        <v>-5345395.025</v>
      </c>
      <c r="O240" s="29" t="n">
        <v>-0.580478703164152</v>
      </c>
      <c r="P240" s="30" t="n">
        <v>27</v>
      </c>
      <c r="Q240" s="23"/>
      <c r="R240" s="23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5" t="s">
        <v>250</v>
      </c>
      <c r="C241" s="25" t="n">
        <v>239</v>
      </c>
      <c r="D241" s="25"/>
      <c r="E241" s="25"/>
      <c r="F241" s="26"/>
      <c r="G241" s="26" t="s">
        <v>237</v>
      </c>
      <c r="H241" s="27" t="n">
        <v>4949583</v>
      </c>
      <c r="I241" s="27" t="n">
        <v>4867017</v>
      </c>
      <c r="J241" s="39" t="n">
        <v>4768474</v>
      </c>
      <c r="K241" s="39" t="n">
        <v>4506259</v>
      </c>
      <c r="L241" s="39" t="n">
        <v>4268823</v>
      </c>
      <c r="M241" s="28" t="n">
        <v>1867401.993</v>
      </c>
      <c r="N241" s="39" t="n">
        <v>-2401421.007</v>
      </c>
      <c r="O241" s="29" t="n">
        <v>-0.562548741655487</v>
      </c>
      <c r="P241" s="30" t="n">
        <v>90</v>
      </c>
      <c r="Q241" s="23"/>
      <c r="R241" s="23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5" t="s">
        <v>251</v>
      </c>
      <c r="C242" s="25" t="n">
        <v>240</v>
      </c>
      <c r="D242" s="25"/>
      <c r="E242" s="25"/>
      <c r="F242" s="26"/>
      <c r="G242" s="26" t="s">
        <v>237</v>
      </c>
      <c r="H242" s="27" t="n">
        <v>1693561</v>
      </c>
      <c r="I242" s="27" t="n">
        <v>1731460</v>
      </c>
      <c r="J242" s="39" t="n">
        <v>1743984</v>
      </c>
      <c r="K242" s="39" t="n">
        <v>1622552</v>
      </c>
      <c r="L242" s="39" t="n">
        <v>1743921</v>
      </c>
      <c r="M242" s="28" t="n">
        <v>667494.99</v>
      </c>
      <c r="N242" s="39" t="n">
        <v>-1076426.01</v>
      </c>
      <c r="O242" s="29" t="n">
        <v>-0.617244708905965</v>
      </c>
      <c r="P242" s="30" t="n">
        <v>296</v>
      </c>
      <c r="Q242" s="23"/>
      <c r="R242" s="23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5" t="s">
        <v>252</v>
      </c>
      <c r="C243" s="25" t="n">
        <v>241</v>
      </c>
      <c r="D243" s="25"/>
      <c r="E243" s="25"/>
      <c r="F243" s="26"/>
      <c r="G243" s="26" t="s">
        <v>237</v>
      </c>
      <c r="H243" s="27" t="n">
        <v>4646578</v>
      </c>
      <c r="I243" s="27" t="n">
        <v>4564432</v>
      </c>
      <c r="J243" s="39" t="n">
        <v>4440108</v>
      </c>
      <c r="K243" s="39" t="n">
        <v>4260166</v>
      </c>
      <c r="L243" s="39" t="n">
        <v>3874783</v>
      </c>
      <c r="M243" s="28" t="n">
        <v>1717439.95</v>
      </c>
      <c r="N243" s="39" t="n">
        <v>-2157343.05</v>
      </c>
      <c r="O243" s="29" t="n">
        <v>-0.556764869155253</v>
      </c>
      <c r="P243" s="30" t="n">
        <v>106</v>
      </c>
      <c r="Q243" s="23"/>
      <c r="R243" s="23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4"/>
      <c r="B244" s="25" t="s">
        <v>253</v>
      </c>
      <c r="C244" s="25" t="n">
        <v>242</v>
      </c>
      <c r="D244" s="25"/>
      <c r="E244" s="25"/>
      <c r="F244" s="26"/>
      <c r="G244" s="26" t="s">
        <v>237</v>
      </c>
      <c r="H244" s="27" t="n">
        <v>14763727</v>
      </c>
      <c r="I244" s="27" t="n">
        <v>14572075</v>
      </c>
      <c r="J244" s="39" t="n">
        <v>14153266</v>
      </c>
      <c r="K244" s="39" t="n">
        <v>14324670</v>
      </c>
      <c r="L244" s="39" t="n">
        <v>14239275</v>
      </c>
      <c r="M244" s="28" t="n">
        <v>4463226.921</v>
      </c>
      <c r="N244" s="39" t="n">
        <v>-9776048.079</v>
      </c>
      <c r="O244" s="29" t="n">
        <v>-0.686555184796979</v>
      </c>
      <c r="P244" s="30" t="n">
        <v>22</v>
      </c>
      <c r="Q244" s="23"/>
      <c r="R244" s="23"/>
      <c r="S244" s="24"/>
      <c r="T244" s="24"/>
      <c r="U244" s="24"/>
      <c r="V244" s="24"/>
      <c r="W244" s="24"/>
      <c r="X244" s="24"/>
      <c r="Y244" s="24"/>
      <c r="Z244" s="24"/>
    </row>
    <row r="245" customFormat="false" ht="12.75" hidden="false" customHeight="true" outlineLevel="0" collapsed="false">
      <c r="A245" s="2"/>
      <c r="B245" s="25" t="s">
        <v>254</v>
      </c>
      <c r="C245" s="25" t="n">
        <v>243</v>
      </c>
      <c r="D245" s="25"/>
      <c r="E245" s="25"/>
      <c r="F245" s="26"/>
      <c r="G245" s="26" t="s">
        <v>237</v>
      </c>
      <c r="H245" s="27" t="n">
        <v>16121318</v>
      </c>
      <c r="I245" s="27" t="n">
        <v>16118952</v>
      </c>
      <c r="J245" s="39" t="n">
        <v>15187056</v>
      </c>
      <c r="K245" s="39" t="n">
        <v>15002214</v>
      </c>
      <c r="L245" s="39" t="n">
        <v>14736035</v>
      </c>
      <c r="M245" s="28" t="n">
        <v>5057029.071</v>
      </c>
      <c r="N245" s="39" t="n">
        <v>-9679005.929</v>
      </c>
      <c r="O245" s="29" t="n">
        <v>-0.656825660973254</v>
      </c>
      <c r="P245" s="30" t="n">
        <v>18</v>
      </c>
      <c r="Q245" s="23"/>
      <c r="R245" s="23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5" t="s">
        <v>255</v>
      </c>
      <c r="C246" s="25" t="n">
        <v>244</v>
      </c>
      <c r="D246" s="25"/>
      <c r="E246" s="25"/>
      <c r="F246" s="26"/>
      <c r="G246" s="26" t="s">
        <v>237</v>
      </c>
      <c r="H246" s="27" t="n">
        <v>35320623</v>
      </c>
      <c r="I246" s="27" t="n">
        <v>34289822</v>
      </c>
      <c r="J246" s="39" t="n">
        <v>34557551</v>
      </c>
      <c r="K246" s="39" t="n">
        <v>33124407</v>
      </c>
      <c r="L246" s="39" t="n">
        <v>32385260</v>
      </c>
      <c r="M246" s="28" t="n">
        <v>10830711.997</v>
      </c>
      <c r="N246" s="39" t="n">
        <v>-21554548.003</v>
      </c>
      <c r="O246" s="29" t="n">
        <v>-0.665566618980363</v>
      </c>
      <c r="P246" s="30" t="n">
        <v>4</v>
      </c>
      <c r="Q246" s="23"/>
      <c r="R246" s="23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5" t="s">
        <v>256</v>
      </c>
      <c r="C247" s="25" t="n">
        <v>245</v>
      </c>
      <c r="D247" s="25"/>
      <c r="E247" s="25"/>
      <c r="F247" s="26"/>
      <c r="G247" s="26" t="s">
        <v>237</v>
      </c>
      <c r="H247" s="27" t="n">
        <v>3338110</v>
      </c>
      <c r="I247" s="27" t="n">
        <v>3328994</v>
      </c>
      <c r="J247" s="39" t="n">
        <v>3208921</v>
      </c>
      <c r="K247" s="39" t="n">
        <v>3062446</v>
      </c>
      <c r="L247" s="39" t="n">
        <v>2936613</v>
      </c>
      <c r="M247" s="28" t="n">
        <v>1264852.036</v>
      </c>
      <c r="N247" s="39" t="n">
        <v>-1671760.964</v>
      </c>
      <c r="O247" s="29" t="n">
        <v>-0.569282014347822</v>
      </c>
      <c r="P247" s="30" t="n">
        <v>163</v>
      </c>
      <c r="Q247" s="23"/>
      <c r="R247" s="23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5" t="s">
        <v>257</v>
      </c>
      <c r="C248" s="25" t="n">
        <v>246</v>
      </c>
      <c r="D248" s="25"/>
      <c r="E248" s="25"/>
      <c r="F248" s="26" t="n">
        <v>38</v>
      </c>
      <c r="G248" s="26" t="s">
        <v>237</v>
      </c>
      <c r="H248" s="27" t="n">
        <v>1137484</v>
      </c>
      <c r="I248" s="27" t="n">
        <v>1086105</v>
      </c>
      <c r="J248" s="39" t="n">
        <v>1093045</v>
      </c>
      <c r="K248" s="39" t="n">
        <v>635413</v>
      </c>
      <c r="L248" s="39" t="n">
        <v>954825</v>
      </c>
      <c r="M248" s="28" t="n">
        <v>438387.931</v>
      </c>
      <c r="N248" s="39" t="n">
        <v>-516437.069</v>
      </c>
      <c r="O248" s="29" t="n">
        <v>-0.540870912470872</v>
      </c>
      <c r="P248" s="30" t="n">
        <v>365</v>
      </c>
      <c r="Q248" s="23"/>
      <c r="R248" s="23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5" t="s">
        <v>258</v>
      </c>
      <c r="C249" s="25" t="n">
        <v>247</v>
      </c>
      <c r="D249" s="25"/>
      <c r="E249" s="25"/>
      <c r="F249" s="26"/>
      <c r="G249" s="26" t="s">
        <v>237</v>
      </c>
      <c r="H249" s="27" t="n">
        <v>7923696</v>
      </c>
      <c r="I249" s="27" t="n">
        <v>7949593</v>
      </c>
      <c r="J249" s="39" t="n">
        <v>7714122</v>
      </c>
      <c r="K249" s="39" t="n">
        <v>7434662</v>
      </c>
      <c r="L249" s="39" t="n">
        <v>7464653</v>
      </c>
      <c r="M249" s="28" t="n">
        <v>3111333.986</v>
      </c>
      <c r="N249" s="39" t="n">
        <v>-4353319.014</v>
      </c>
      <c r="O249" s="29" t="n">
        <v>-0.583191075861128</v>
      </c>
      <c r="P249" s="30" t="n">
        <v>40</v>
      </c>
      <c r="Q249" s="23"/>
      <c r="R249" s="23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5" t="s">
        <v>259</v>
      </c>
      <c r="C250" s="25" t="n">
        <v>248</v>
      </c>
      <c r="D250" s="25"/>
      <c r="E250" s="25"/>
      <c r="F250" s="26"/>
      <c r="G250" s="26" t="s">
        <v>237</v>
      </c>
      <c r="H250" s="27" t="n">
        <v>1306282</v>
      </c>
      <c r="I250" s="27" t="n">
        <v>1308981</v>
      </c>
      <c r="J250" s="39" t="n">
        <v>1212240</v>
      </c>
      <c r="K250" s="39" t="n">
        <v>1115948</v>
      </c>
      <c r="L250" s="39" t="n">
        <v>1123868</v>
      </c>
      <c r="M250" s="28" t="n">
        <v>546624.975</v>
      </c>
      <c r="N250" s="39" t="n">
        <v>-577243.025</v>
      </c>
      <c r="O250" s="29" t="n">
        <v>-0.513621728708354</v>
      </c>
      <c r="P250" s="30" t="n">
        <v>327</v>
      </c>
      <c r="Q250" s="23"/>
      <c r="R250" s="23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5" t="s">
        <v>260</v>
      </c>
      <c r="C251" s="25" t="n">
        <v>249</v>
      </c>
      <c r="D251" s="25"/>
      <c r="E251" s="25"/>
      <c r="F251" s="26"/>
      <c r="G251" s="26" t="s">
        <v>237</v>
      </c>
      <c r="H251" s="27" t="n">
        <v>842826</v>
      </c>
      <c r="I251" s="27" t="n">
        <v>881431</v>
      </c>
      <c r="J251" s="39" t="n">
        <v>887427</v>
      </c>
      <c r="K251" s="39" t="n">
        <v>1001262</v>
      </c>
      <c r="L251" s="39" t="n">
        <v>895036</v>
      </c>
      <c r="M251" s="28" t="n">
        <v>367255.066</v>
      </c>
      <c r="N251" s="39" t="n">
        <v>-527780.934</v>
      </c>
      <c r="O251" s="29" t="n">
        <v>-0.589675648800719</v>
      </c>
      <c r="P251" s="30" t="n">
        <v>381</v>
      </c>
      <c r="Q251" s="23"/>
      <c r="R251" s="23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5" t="s">
        <v>261</v>
      </c>
      <c r="C252" s="25" t="n">
        <v>250</v>
      </c>
      <c r="D252" s="25"/>
      <c r="E252" s="25"/>
      <c r="F252" s="26"/>
      <c r="G252" s="26" t="s">
        <v>237</v>
      </c>
      <c r="H252" s="27" t="n">
        <v>3516545</v>
      </c>
      <c r="I252" s="27" t="n">
        <v>3542519</v>
      </c>
      <c r="J252" s="39" t="n">
        <v>3488053</v>
      </c>
      <c r="K252" s="39" t="n">
        <v>3514522</v>
      </c>
      <c r="L252" s="39" t="n">
        <v>3739786</v>
      </c>
      <c r="M252" s="28" t="n">
        <v>1414355.949</v>
      </c>
      <c r="N252" s="39" t="n">
        <v>-2325430.051</v>
      </c>
      <c r="O252" s="29" t="n">
        <v>-0.621808320315654</v>
      </c>
      <c r="P252" s="30" t="n">
        <v>139</v>
      </c>
      <c r="Q252" s="23"/>
      <c r="R252" s="23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5" t="s">
        <v>262</v>
      </c>
      <c r="C253" s="25" t="n">
        <v>251</v>
      </c>
      <c r="D253" s="25"/>
      <c r="E253" s="25"/>
      <c r="F253" s="26" t="n">
        <v>39</v>
      </c>
      <c r="G253" s="26" t="s">
        <v>237</v>
      </c>
      <c r="H253" s="27" t="n">
        <v>1395260</v>
      </c>
      <c r="I253" s="27" t="n">
        <v>1450668</v>
      </c>
      <c r="J253" s="39" t="n">
        <v>1437340</v>
      </c>
      <c r="K253" s="39" t="n">
        <v>548092</v>
      </c>
      <c r="L253" s="39" t="n">
        <v>1390312</v>
      </c>
      <c r="M253" s="28" t="n">
        <v>617595.94</v>
      </c>
      <c r="N253" s="39" t="n">
        <v>-772716.06</v>
      </c>
      <c r="O253" s="29" t="n">
        <v>-0.555786082548378</v>
      </c>
      <c r="P253" s="30" t="n">
        <v>307</v>
      </c>
      <c r="Q253" s="23"/>
      <c r="R253" s="23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5" t="s">
        <v>263</v>
      </c>
      <c r="C254" s="25" t="n">
        <v>252</v>
      </c>
      <c r="D254" s="25"/>
      <c r="E254" s="25"/>
      <c r="F254" s="26" t="n">
        <v>40</v>
      </c>
      <c r="G254" s="26" t="s">
        <v>237</v>
      </c>
      <c r="H254" s="27" t="n">
        <v>8009233</v>
      </c>
      <c r="I254" s="27" t="n">
        <v>8217661</v>
      </c>
      <c r="J254" s="39" t="n">
        <v>7945871</v>
      </c>
      <c r="K254" s="39" t="n">
        <v>8150537</v>
      </c>
      <c r="L254" s="39" t="n">
        <v>6156288</v>
      </c>
      <c r="M254" s="28" t="n">
        <v>3265732.964</v>
      </c>
      <c r="N254" s="39" t="n">
        <v>-2890555.036</v>
      </c>
      <c r="O254" s="29" t="n">
        <v>-0.469528884288714</v>
      </c>
      <c r="P254" s="30" t="n">
        <v>36</v>
      </c>
      <c r="Q254" s="23"/>
      <c r="R254" s="23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4"/>
      <c r="B255" s="25" t="s">
        <v>264</v>
      </c>
      <c r="C255" s="25" t="n">
        <v>253</v>
      </c>
      <c r="D255" s="25"/>
      <c r="E255" s="25"/>
      <c r="F255" s="26"/>
      <c r="G255" s="26" t="s">
        <v>237</v>
      </c>
      <c r="H255" s="27" t="n">
        <v>4197373</v>
      </c>
      <c r="I255" s="27" t="n">
        <v>4049645</v>
      </c>
      <c r="J255" s="39" t="n">
        <v>4112450</v>
      </c>
      <c r="K255" s="39" t="n">
        <v>3879652</v>
      </c>
      <c r="L255" s="39" t="n">
        <v>4182625</v>
      </c>
      <c r="M255" s="28" t="n">
        <v>1665945.923</v>
      </c>
      <c r="N255" s="39" t="n">
        <v>-2516679.077</v>
      </c>
      <c r="O255" s="29" t="n">
        <v>-0.601698473327157</v>
      </c>
      <c r="P255" s="30" t="n">
        <v>115</v>
      </c>
      <c r="Q255" s="23"/>
      <c r="R255" s="23"/>
      <c r="S255" s="24"/>
      <c r="T255" s="24"/>
      <c r="U255" s="24"/>
      <c r="V255" s="24"/>
      <c r="W255" s="24"/>
      <c r="X255" s="24"/>
      <c r="Y255" s="24"/>
      <c r="Z255" s="24"/>
    </row>
    <row r="256" customFormat="false" ht="12.75" hidden="false" customHeight="true" outlineLevel="0" collapsed="false">
      <c r="A256" s="2"/>
      <c r="B256" s="25" t="s">
        <v>265</v>
      </c>
      <c r="C256" s="25" t="n">
        <v>254</v>
      </c>
      <c r="D256" s="25"/>
      <c r="E256" s="25"/>
      <c r="F256" s="26"/>
      <c r="G256" s="26" t="s">
        <v>237</v>
      </c>
      <c r="H256" s="27" t="n">
        <v>2676304</v>
      </c>
      <c r="I256" s="27" t="n">
        <v>2687128</v>
      </c>
      <c r="J256" s="39" t="n">
        <v>2594336</v>
      </c>
      <c r="K256" s="39" t="n">
        <v>2683235</v>
      </c>
      <c r="L256" s="39" t="n">
        <v>2649616</v>
      </c>
      <c r="M256" s="28" t="n">
        <v>803923.912</v>
      </c>
      <c r="N256" s="39" t="n">
        <v>-1845692.088</v>
      </c>
      <c r="O256" s="29" t="n">
        <v>-0.69658851999686</v>
      </c>
      <c r="P256" s="30" t="n">
        <v>251</v>
      </c>
      <c r="Q256" s="23"/>
      <c r="R256" s="23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4"/>
      <c r="B257" s="25" t="s">
        <v>266</v>
      </c>
      <c r="C257" s="25" t="n">
        <v>255</v>
      </c>
      <c r="D257" s="25"/>
      <c r="E257" s="25"/>
      <c r="F257" s="26" t="n">
        <v>41</v>
      </c>
      <c r="G257" s="26" t="s">
        <v>237</v>
      </c>
      <c r="H257" s="27" t="n">
        <v>3779275</v>
      </c>
      <c r="I257" s="27" t="n">
        <v>3772385</v>
      </c>
      <c r="J257" s="39" t="n">
        <v>3742446</v>
      </c>
      <c r="K257" s="39" t="n">
        <v>3605435</v>
      </c>
      <c r="L257" s="39" t="n">
        <v>3523536</v>
      </c>
      <c r="M257" s="28" t="n">
        <v>1682771.989</v>
      </c>
      <c r="N257" s="39" t="n">
        <v>-1840764.011</v>
      </c>
      <c r="O257" s="29" t="n">
        <v>-0.522419527145458</v>
      </c>
      <c r="P257" s="30" t="n">
        <v>112</v>
      </c>
      <c r="Q257" s="23"/>
      <c r="R257" s="23"/>
      <c r="S257" s="24"/>
      <c r="T257" s="24"/>
      <c r="U257" s="24"/>
      <c r="V257" s="24"/>
      <c r="W257" s="24"/>
      <c r="X257" s="24"/>
      <c r="Y257" s="24"/>
      <c r="Z257" s="24"/>
    </row>
    <row r="258" customFormat="false" ht="12.75" hidden="false" customHeight="true" outlineLevel="0" collapsed="false">
      <c r="A258" s="2"/>
      <c r="B258" s="25" t="s">
        <v>267</v>
      </c>
      <c r="C258" s="25" t="n">
        <v>256</v>
      </c>
      <c r="D258" s="25"/>
      <c r="E258" s="25"/>
      <c r="F258" s="26"/>
      <c r="G258" s="26" t="s">
        <v>237</v>
      </c>
      <c r="H258" s="27" t="n">
        <v>3628174</v>
      </c>
      <c r="I258" s="27" t="n">
        <v>3459170</v>
      </c>
      <c r="J258" s="39" t="n">
        <v>3453621</v>
      </c>
      <c r="K258" s="39" t="n">
        <v>3368097</v>
      </c>
      <c r="L258" s="39" t="n">
        <v>3404841</v>
      </c>
      <c r="M258" s="28" t="n">
        <v>1364548.03</v>
      </c>
      <c r="N258" s="39" t="n">
        <v>-2040292.97</v>
      </c>
      <c r="O258" s="29" t="n">
        <v>-0.599232965650966</v>
      </c>
      <c r="P258" s="30" t="n">
        <v>147</v>
      </c>
      <c r="Q258" s="23"/>
      <c r="R258" s="23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5" t="s">
        <v>268</v>
      </c>
      <c r="C259" s="25" t="n">
        <v>257</v>
      </c>
      <c r="D259" s="25"/>
      <c r="E259" s="25"/>
      <c r="F259" s="26"/>
      <c r="G259" s="26" t="s">
        <v>237</v>
      </c>
      <c r="H259" s="27" t="n">
        <v>1530460</v>
      </c>
      <c r="I259" s="27" t="n">
        <v>1460194</v>
      </c>
      <c r="J259" s="39" t="n">
        <v>1494996</v>
      </c>
      <c r="K259" s="39" t="n">
        <v>1423142</v>
      </c>
      <c r="L259" s="39" t="n">
        <v>1535450</v>
      </c>
      <c r="M259" s="28" t="n">
        <v>562043.017</v>
      </c>
      <c r="N259" s="39" t="n">
        <v>-973406.983</v>
      </c>
      <c r="O259" s="29" t="n">
        <v>-0.633955506854668</v>
      </c>
      <c r="P259" s="30" t="n">
        <v>322</v>
      </c>
      <c r="Q259" s="23"/>
      <c r="R259" s="23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5" t="s">
        <v>269</v>
      </c>
      <c r="C260" s="25" t="n">
        <v>258</v>
      </c>
      <c r="D260" s="25"/>
      <c r="E260" s="25"/>
      <c r="F260" s="26" t="n">
        <v>42</v>
      </c>
      <c r="G260" s="26" t="s">
        <v>237</v>
      </c>
      <c r="H260" s="27" t="n">
        <v>2713440</v>
      </c>
      <c r="I260" s="27" t="n">
        <v>2730419</v>
      </c>
      <c r="J260" s="39" t="n">
        <v>2657964</v>
      </c>
      <c r="K260" s="39" t="n">
        <v>2526932</v>
      </c>
      <c r="L260" s="39" t="n">
        <v>2333160</v>
      </c>
      <c r="M260" s="28" t="n">
        <v>453577.037</v>
      </c>
      <c r="N260" s="39" t="n">
        <v>-1879582.963</v>
      </c>
      <c r="O260" s="29" t="n">
        <v>-0.805595399801128</v>
      </c>
      <c r="P260" s="30" t="n">
        <v>360</v>
      </c>
      <c r="Q260" s="23"/>
      <c r="R260" s="23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5" t="s">
        <v>270</v>
      </c>
      <c r="C261" s="25" t="n">
        <v>259</v>
      </c>
      <c r="D261" s="25"/>
      <c r="E261" s="25"/>
      <c r="F261" s="26"/>
      <c r="G261" s="26" t="s">
        <v>237</v>
      </c>
      <c r="H261" s="27" t="n">
        <v>5847710</v>
      </c>
      <c r="I261" s="27" t="n">
        <v>5772537</v>
      </c>
      <c r="J261" s="39" t="n">
        <v>5372036</v>
      </c>
      <c r="K261" s="39" t="n">
        <v>5034358</v>
      </c>
      <c r="L261" s="39" t="n">
        <v>5583944</v>
      </c>
      <c r="M261" s="28" t="n">
        <v>1846978.022</v>
      </c>
      <c r="N261" s="39" t="n">
        <v>-3736965.978</v>
      </c>
      <c r="O261" s="29" t="n">
        <v>-0.669234143107452</v>
      </c>
      <c r="P261" s="30" t="n">
        <v>94</v>
      </c>
      <c r="Q261" s="23"/>
      <c r="R261" s="23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4"/>
      <c r="B262" s="25" t="s">
        <v>271</v>
      </c>
      <c r="C262" s="25" t="n">
        <v>260</v>
      </c>
      <c r="D262" s="25"/>
      <c r="E262" s="25"/>
      <c r="F262" s="26"/>
      <c r="G262" s="26" t="s">
        <v>237</v>
      </c>
      <c r="H262" s="27" t="n">
        <v>2090297</v>
      </c>
      <c r="I262" s="27" t="n">
        <v>2148169</v>
      </c>
      <c r="J262" s="39" t="n">
        <v>2097830</v>
      </c>
      <c r="K262" s="39" t="n">
        <v>2020214</v>
      </c>
      <c r="L262" s="39" t="n">
        <v>1853146</v>
      </c>
      <c r="M262" s="28" t="n">
        <v>892066.989</v>
      </c>
      <c r="N262" s="39" t="n">
        <v>-961079.011</v>
      </c>
      <c r="O262" s="29" t="n">
        <v>-0.518620233376107</v>
      </c>
      <c r="P262" s="30" t="n">
        <v>231</v>
      </c>
      <c r="Q262" s="23"/>
      <c r="R262" s="23"/>
      <c r="S262" s="24"/>
      <c r="T262" s="24"/>
      <c r="U262" s="24"/>
      <c r="V262" s="24"/>
      <c r="W262" s="24"/>
      <c r="X262" s="24"/>
      <c r="Y262" s="24"/>
      <c r="Z262" s="24"/>
    </row>
    <row r="263" customFormat="false" ht="12.75" hidden="false" customHeight="true" outlineLevel="0" collapsed="false">
      <c r="A263" s="2"/>
      <c r="B263" s="25" t="s">
        <v>272</v>
      </c>
      <c r="C263" s="25" t="n">
        <v>261</v>
      </c>
      <c r="D263" s="25"/>
      <c r="E263" s="25"/>
      <c r="F263" s="26"/>
      <c r="G263" s="26" t="s">
        <v>237</v>
      </c>
      <c r="H263" s="27" t="n">
        <v>615177</v>
      </c>
      <c r="I263" s="27" t="n">
        <v>636441</v>
      </c>
      <c r="J263" s="39" t="n">
        <v>617727</v>
      </c>
      <c r="K263" s="39" t="n">
        <v>553050</v>
      </c>
      <c r="L263" s="39" t="n">
        <v>527505</v>
      </c>
      <c r="M263" s="28" t="n">
        <v>212401.936</v>
      </c>
      <c r="N263" s="39" t="n">
        <v>-315103.064</v>
      </c>
      <c r="O263" s="29" t="n">
        <v>-0.597346118046274</v>
      </c>
      <c r="P263" s="30" t="n">
        <v>412</v>
      </c>
      <c r="Q263" s="23"/>
      <c r="R263" s="23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4"/>
      <c r="B264" s="25" t="s">
        <v>273</v>
      </c>
      <c r="C264" s="25" t="n">
        <v>262</v>
      </c>
      <c r="D264" s="25"/>
      <c r="E264" s="25"/>
      <c r="F264" s="26"/>
      <c r="G264" s="26" t="s">
        <v>237</v>
      </c>
      <c r="H264" s="27" t="n">
        <v>4884678</v>
      </c>
      <c r="I264" s="27" t="n">
        <v>4703374</v>
      </c>
      <c r="J264" s="39" t="n">
        <v>4557216</v>
      </c>
      <c r="K264" s="39" t="n">
        <v>4853909</v>
      </c>
      <c r="L264" s="39" t="n">
        <v>4627755</v>
      </c>
      <c r="M264" s="28" t="n">
        <v>1566362.965</v>
      </c>
      <c r="N264" s="39" t="n">
        <v>-3061392.035</v>
      </c>
      <c r="O264" s="29" t="n">
        <v>-0.661528545698724</v>
      </c>
      <c r="P264" s="30" t="n">
        <v>120</v>
      </c>
      <c r="Q264" s="23"/>
      <c r="R264" s="23"/>
      <c r="S264" s="24"/>
      <c r="T264" s="24"/>
      <c r="U264" s="24"/>
      <c r="V264" s="24"/>
      <c r="W264" s="24"/>
      <c r="X264" s="24"/>
      <c r="Y264" s="24"/>
      <c r="Z264" s="24"/>
    </row>
    <row r="265" customFormat="false" ht="12.75" hidden="false" customHeight="true" outlineLevel="0" collapsed="false">
      <c r="A265" s="24"/>
      <c r="B265" s="25" t="s">
        <v>274</v>
      </c>
      <c r="C265" s="25" t="n">
        <v>263</v>
      </c>
      <c r="D265" s="25"/>
      <c r="E265" s="25"/>
      <c r="F265" s="26"/>
      <c r="G265" s="26" t="s">
        <v>237</v>
      </c>
      <c r="H265" s="27" t="n">
        <v>8627481</v>
      </c>
      <c r="I265" s="27" t="n">
        <v>8539378</v>
      </c>
      <c r="J265" s="39" t="n">
        <v>8265227</v>
      </c>
      <c r="K265" s="39" t="n">
        <v>9035498</v>
      </c>
      <c r="L265" s="39" t="n">
        <v>8659806</v>
      </c>
      <c r="M265" s="28" t="n">
        <v>2677995.964</v>
      </c>
      <c r="N265" s="39" t="n">
        <v>-5981810.036</v>
      </c>
      <c r="O265" s="29" t="n">
        <v>-0.690755663117626</v>
      </c>
      <c r="P265" s="30" t="n">
        <v>53</v>
      </c>
      <c r="Q265" s="23"/>
      <c r="R265" s="23"/>
      <c r="S265" s="24"/>
      <c r="T265" s="24"/>
      <c r="U265" s="24"/>
      <c r="V265" s="24"/>
      <c r="W265" s="24"/>
      <c r="X265" s="24"/>
      <c r="Y265" s="24"/>
      <c r="Z265" s="24"/>
    </row>
    <row r="266" customFormat="false" ht="12.75" hidden="false" customHeight="true" outlineLevel="0" collapsed="false">
      <c r="A266" s="2"/>
      <c r="B266" s="25" t="s">
        <v>275</v>
      </c>
      <c r="C266" s="25" t="n">
        <v>264</v>
      </c>
      <c r="D266" s="25"/>
      <c r="E266" s="25"/>
      <c r="F266" s="26"/>
      <c r="G266" s="26" t="s">
        <v>237</v>
      </c>
      <c r="H266" s="27" t="n">
        <v>7844508</v>
      </c>
      <c r="I266" s="27" t="n">
        <v>7543246</v>
      </c>
      <c r="J266" s="39" t="n">
        <v>7410618</v>
      </c>
      <c r="K266" s="39" t="n">
        <v>7420152</v>
      </c>
      <c r="L266" s="39" t="n">
        <v>7272610</v>
      </c>
      <c r="M266" s="28" t="n">
        <v>2341258.97</v>
      </c>
      <c r="N266" s="39" t="n">
        <v>-4931351.03</v>
      </c>
      <c r="O266" s="29" t="n">
        <v>-0.678071700531171</v>
      </c>
      <c r="P266" s="30" t="n">
        <v>66</v>
      </c>
      <c r="Q266" s="23"/>
      <c r="R266" s="23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5" t="s">
        <v>276</v>
      </c>
      <c r="C267" s="25" t="n">
        <v>265</v>
      </c>
      <c r="D267" s="25"/>
      <c r="E267" s="25"/>
      <c r="F267" s="26" t="n">
        <v>43</v>
      </c>
      <c r="G267" s="26" t="s">
        <v>237</v>
      </c>
      <c r="H267" s="27" t="n">
        <v>8942154</v>
      </c>
      <c r="I267" s="27" t="n">
        <v>8989195</v>
      </c>
      <c r="J267" s="39" t="n">
        <v>8636801</v>
      </c>
      <c r="K267" s="39" t="n">
        <v>5099809</v>
      </c>
      <c r="L267" s="39" t="n">
        <v>8619473</v>
      </c>
      <c r="M267" s="28" t="n">
        <v>3100291.002</v>
      </c>
      <c r="N267" s="39" t="n">
        <v>-5519181.998</v>
      </c>
      <c r="O267" s="29" t="n">
        <v>-0.640315480772432</v>
      </c>
      <c r="P267" s="30" t="n">
        <v>42</v>
      </c>
      <c r="Q267" s="23"/>
      <c r="R267" s="23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5" t="s">
        <v>277</v>
      </c>
      <c r="C268" s="25" t="n">
        <v>266</v>
      </c>
      <c r="D268" s="25"/>
      <c r="E268" s="25"/>
      <c r="F268" s="26"/>
      <c r="G268" s="26" t="s">
        <v>237</v>
      </c>
      <c r="H268" s="27" t="n">
        <v>7965410</v>
      </c>
      <c r="I268" s="27" t="n">
        <v>8151328</v>
      </c>
      <c r="J268" s="39" t="n">
        <v>7651650</v>
      </c>
      <c r="K268" s="39" t="n">
        <v>8155834</v>
      </c>
      <c r="L268" s="39" t="n">
        <v>7085694</v>
      </c>
      <c r="M268" s="28" t="n">
        <v>2020697.947</v>
      </c>
      <c r="N268" s="39" t="n">
        <v>-5064996.053</v>
      </c>
      <c r="O268" s="29" t="n">
        <v>-0.714820037811399</v>
      </c>
      <c r="P268" s="30" t="n">
        <v>83</v>
      </c>
      <c r="Q268" s="23"/>
      <c r="R268" s="23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5" t="s">
        <v>278</v>
      </c>
      <c r="C269" s="25" t="n">
        <v>267</v>
      </c>
      <c r="D269" s="25"/>
      <c r="E269" s="25"/>
      <c r="F269" s="26"/>
      <c r="G269" s="26" t="s">
        <v>237</v>
      </c>
      <c r="H269" s="27" t="n">
        <v>4665377</v>
      </c>
      <c r="I269" s="27" t="n">
        <v>4544976</v>
      </c>
      <c r="J269" s="39" t="n">
        <v>4348170</v>
      </c>
      <c r="K269" s="39" t="n">
        <v>4444072</v>
      </c>
      <c r="L269" s="39" t="n">
        <v>4493352</v>
      </c>
      <c r="M269" s="28" t="n">
        <v>1367598.112</v>
      </c>
      <c r="N269" s="39" t="n">
        <v>-3125753.888</v>
      </c>
      <c r="O269" s="29" t="n">
        <v>-0.695639666778832</v>
      </c>
      <c r="P269" s="30" t="n">
        <v>146</v>
      </c>
      <c r="Q269" s="23"/>
      <c r="R269" s="23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5" t="s">
        <v>279</v>
      </c>
      <c r="C270" s="25" t="n">
        <v>268</v>
      </c>
      <c r="D270" s="25"/>
      <c r="E270" s="25"/>
      <c r="F270" s="26" t="n">
        <v>44</v>
      </c>
      <c r="G270" s="26" t="s">
        <v>237</v>
      </c>
      <c r="H270" s="27" t="n">
        <v>7214293</v>
      </c>
      <c r="I270" s="27" t="n">
        <v>7161164</v>
      </c>
      <c r="J270" s="39" t="n">
        <v>6836061</v>
      </c>
      <c r="K270" s="39" t="n">
        <v>3525030</v>
      </c>
      <c r="L270" s="39" t="n">
        <v>5834989</v>
      </c>
      <c r="M270" s="28" t="n">
        <v>2230478.107</v>
      </c>
      <c r="N270" s="39" t="n">
        <v>-3604510.893</v>
      </c>
      <c r="O270" s="29" t="n">
        <v>-0.617740820591093</v>
      </c>
      <c r="P270" s="30" t="n">
        <v>68</v>
      </c>
      <c r="Q270" s="23"/>
      <c r="R270" s="23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5" t="s">
        <v>280</v>
      </c>
      <c r="C271" s="25" t="n">
        <v>269</v>
      </c>
      <c r="D271" s="25"/>
      <c r="E271" s="25"/>
      <c r="F271" s="26"/>
      <c r="G271" s="26" t="s">
        <v>237</v>
      </c>
      <c r="H271" s="27" t="n">
        <v>4083143</v>
      </c>
      <c r="I271" s="27" t="n">
        <v>4205109</v>
      </c>
      <c r="J271" s="39" t="n">
        <v>4065263</v>
      </c>
      <c r="K271" s="39" t="n">
        <v>4445982</v>
      </c>
      <c r="L271" s="39" t="n">
        <v>4018310</v>
      </c>
      <c r="M271" s="28" t="n">
        <v>1197468.035</v>
      </c>
      <c r="N271" s="39" t="n">
        <v>-2820841.965</v>
      </c>
      <c r="O271" s="29" t="n">
        <v>-0.701997099526915</v>
      </c>
      <c r="P271" s="30" t="n">
        <v>174</v>
      </c>
      <c r="Q271" s="23"/>
      <c r="R271" s="23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5" t="s">
        <v>281</v>
      </c>
      <c r="C272" s="25" t="n">
        <v>270</v>
      </c>
      <c r="D272" s="25"/>
      <c r="E272" s="25"/>
      <c r="F272" s="26"/>
      <c r="G272" s="26" t="s">
        <v>237</v>
      </c>
      <c r="H272" s="27" t="n">
        <v>2386533</v>
      </c>
      <c r="I272" s="27" t="n">
        <v>2449392</v>
      </c>
      <c r="J272" s="39" t="n">
        <v>2319152</v>
      </c>
      <c r="K272" s="39" t="n">
        <v>2204834</v>
      </c>
      <c r="L272" s="39" t="n">
        <v>1700456</v>
      </c>
      <c r="M272" s="28" t="n">
        <v>742240.978</v>
      </c>
      <c r="N272" s="39" t="n">
        <v>-958215.022</v>
      </c>
      <c r="O272" s="29" t="n">
        <v>-0.563504743433526</v>
      </c>
      <c r="P272" s="30" t="n">
        <v>270</v>
      </c>
      <c r="Q272" s="23"/>
      <c r="R272" s="23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5" t="s">
        <v>282</v>
      </c>
      <c r="C273" s="25" t="n">
        <v>271</v>
      </c>
      <c r="D273" s="25"/>
      <c r="E273" s="25"/>
      <c r="F273" s="26"/>
      <c r="G273" s="26" t="s">
        <v>237</v>
      </c>
      <c r="H273" s="27" t="n">
        <v>9701723</v>
      </c>
      <c r="I273" s="27" t="n">
        <v>9577123</v>
      </c>
      <c r="J273" s="39" t="n">
        <v>8916102</v>
      </c>
      <c r="K273" s="39" t="n">
        <v>9530273</v>
      </c>
      <c r="L273" s="39" t="n">
        <v>8934900</v>
      </c>
      <c r="M273" s="28" t="n">
        <v>3078482.092</v>
      </c>
      <c r="N273" s="39" t="n">
        <v>-5856417.908</v>
      </c>
      <c r="O273" s="29" t="n">
        <v>-0.655454219745045</v>
      </c>
      <c r="P273" s="30" t="n">
        <v>43</v>
      </c>
      <c r="Q273" s="23"/>
      <c r="R273" s="23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5" t="s">
        <v>283</v>
      </c>
      <c r="C274" s="25" t="n">
        <v>272</v>
      </c>
      <c r="D274" s="25"/>
      <c r="E274" s="25"/>
      <c r="F274" s="26"/>
      <c r="G274" s="26" t="s">
        <v>237</v>
      </c>
      <c r="H274" s="27" t="n">
        <v>39541865</v>
      </c>
      <c r="I274" s="27" t="n">
        <v>39000352</v>
      </c>
      <c r="J274" s="39" t="n">
        <v>39672507</v>
      </c>
      <c r="K274" s="39" t="n">
        <v>39111312</v>
      </c>
      <c r="L274" s="39" t="n">
        <v>39385436</v>
      </c>
      <c r="M274" s="28" t="n">
        <v>12826841.121</v>
      </c>
      <c r="N274" s="39" t="n">
        <v>-26558594.879</v>
      </c>
      <c r="O274" s="29" t="n">
        <v>-0.674325272900369</v>
      </c>
      <c r="P274" s="30" t="n">
        <v>3</v>
      </c>
      <c r="Q274" s="23"/>
      <c r="R274" s="23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5" t="s">
        <v>284</v>
      </c>
      <c r="C275" s="25" t="n">
        <v>273</v>
      </c>
      <c r="D275" s="25"/>
      <c r="E275" s="25"/>
      <c r="F275" s="26"/>
      <c r="G275" s="26" t="s">
        <v>237</v>
      </c>
      <c r="H275" s="27" t="n">
        <v>692165</v>
      </c>
      <c r="I275" s="27" t="n">
        <v>2691851</v>
      </c>
      <c r="J275" s="39" t="n">
        <v>3098699</v>
      </c>
      <c r="K275" s="39" t="n">
        <v>3189867</v>
      </c>
      <c r="L275" s="39" t="n">
        <v>6108384</v>
      </c>
      <c r="M275" s="28" t="n">
        <v>2092768.967</v>
      </c>
      <c r="N275" s="39" t="n">
        <v>-4015615.033</v>
      </c>
      <c r="O275" s="29" t="n">
        <v>-0.657394006827338</v>
      </c>
      <c r="P275" s="30" t="n">
        <v>77</v>
      </c>
      <c r="Q275" s="23"/>
      <c r="R275" s="23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5" t="s">
        <v>285</v>
      </c>
      <c r="C276" s="25" t="n">
        <v>274</v>
      </c>
      <c r="D276" s="25"/>
      <c r="E276" s="25"/>
      <c r="F276" s="26"/>
      <c r="G276" s="26" t="s">
        <v>237</v>
      </c>
      <c r="H276" s="27" t="n">
        <v>28309160</v>
      </c>
      <c r="I276" s="27" t="n">
        <v>27741367</v>
      </c>
      <c r="J276" s="39" t="n">
        <v>26034238</v>
      </c>
      <c r="K276" s="39" t="n">
        <v>25968950</v>
      </c>
      <c r="L276" s="39" t="n">
        <v>25967676</v>
      </c>
      <c r="M276" s="28" t="n">
        <v>8103808.967</v>
      </c>
      <c r="N276" s="39" t="n">
        <v>-17863867.033</v>
      </c>
      <c r="O276" s="29" t="n">
        <v>-0.687927061050823</v>
      </c>
      <c r="P276" s="30" t="n">
        <v>6</v>
      </c>
      <c r="Q276" s="23"/>
      <c r="R276" s="23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5" t="s">
        <v>286</v>
      </c>
      <c r="C277" s="25" t="n">
        <v>275</v>
      </c>
      <c r="D277" s="25"/>
      <c r="E277" s="25"/>
      <c r="F277" s="26"/>
      <c r="G277" s="26" t="s">
        <v>237</v>
      </c>
      <c r="H277" s="27" t="n">
        <v>26147434</v>
      </c>
      <c r="I277" s="27" t="n">
        <v>25183869</v>
      </c>
      <c r="J277" s="39" t="n">
        <v>24366500</v>
      </c>
      <c r="K277" s="39" t="n">
        <v>24857456</v>
      </c>
      <c r="L277" s="39" t="n">
        <v>25631364</v>
      </c>
      <c r="M277" s="28" t="n">
        <v>8010472.059</v>
      </c>
      <c r="N277" s="39" t="n">
        <v>-17620891.941</v>
      </c>
      <c r="O277" s="29" t="n">
        <v>-0.687473828587507</v>
      </c>
      <c r="P277" s="30" t="n">
        <v>7</v>
      </c>
      <c r="Q277" s="23"/>
      <c r="R277" s="23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5" t="s">
        <v>287</v>
      </c>
      <c r="C278" s="25" t="n">
        <v>276</v>
      </c>
      <c r="D278" s="25"/>
      <c r="E278" s="25"/>
      <c r="F278" s="26"/>
      <c r="G278" s="26" t="s">
        <v>237</v>
      </c>
      <c r="H278" s="27" t="n">
        <v>16220605</v>
      </c>
      <c r="I278" s="27" t="n">
        <v>16934142</v>
      </c>
      <c r="J278" s="39" t="n">
        <v>16594289</v>
      </c>
      <c r="K278" s="39" t="n">
        <v>16056128</v>
      </c>
      <c r="L278" s="39" t="n">
        <v>17213702</v>
      </c>
      <c r="M278" s="28" t="n">
        <v>5405393.866</v>
      </c>
      <c r="N278" s="39" t="n">
        <v>-11808308.134</v>
      </c>
      <c r="O278" s="29" t="n">
        <v>-0.685983069417607</v>
      </c>
      <c r="P278" s="30" t="n">
        <v>16</v>
      </c>
      <c r="Q278" s="23"/>
      <c r="R278" s="23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5" t="s">
        <v>288</v>
      </c>
      <c r="C279" s="25" t="n">
        <v>277</v>
      </c>
      <c r="D279" s="25"/>
      <c r="E279" s="25"/>
      <c r="F279" s="26"/>
      <c r="G279" s="26" t="s">
        <v>237</v>
      </c>
      <c r="H279" s="27" t="n">
        <v>18469446</v>
      </c>
      <c r="I279" s="27" t="n">
        <v>18086203</v>
      </c>
      <c r="J279" s="39" t="n">
        <v>17471620</v>
      </c>
      <c r="K279" s="39" t="n">
        <v>17289384</v>
      </c>
      <c r="L279" s="39" t="n">
        <v>18604810</v>
      </c>
      <c r="M279" s="28" t="n">
        <v>5826099.987</v>
      </c>
      <c r="N279" s="39" t="n">
        <v>-12778710.013</v>
      </c>
      <c r="O279" s="29" t="n">
        <v>-0.686849799218589</v>
      </c>
      <c r="P279" s="30" t="n">
        <v>13</v>
      </c>
      <c r="Q279" s="23"/>
      <c r="R279" s="23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5" t="s">
        <v>289</v>
      </c>
      <c r="C280" s="25" t="n">
        <v>278</v>
      </c>
      <c r="D280" s="25"/>
      <c r="E280" s="25"/>
      <c r="F280" s="26"/>
      <c r="G280" s="26" t="s">
        <v>237</v>
      </c>
      <c r="H280" s="27" t="n">
        <v>8029988</v>
      </c>
      <c r="I280" s="27" t="n">
        <v>8754627</v>
      </c>
      <c r="J280" s="39" t="n">
        <v>8626669</v>
      </c>
      <c r="K280" s="39" t="n">
        <v>8394862</v>
      </c>
      <c r="L280" s="39" t="n">
        <v>7410041</v>
      </c>
      <c r="M280" s="28" t="n">
        <v>1985473.986</v>
      </c>
      <c r="N280" s="39" t="n">
        <v>-5424567.014</v>
      </c>
      <c r="O280" s="29" t="n">
        <v>-0.732056275262175</v>
      </c>
      <c r="P280" s="30" t="n">
        <v>86</v>
      </c>
      <c r="Q280" s="23"/>
      <c r="R280" s="23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5" t="s">
        <v>290</v>
      </c>
      <c r="C281" s="25" t="n">
        <v>279</v>
      </c>
      <c r="D281" s="25"/>
      <c r="E281" s="25"/>
      <c r="F281" s="26"/>
      <c r="G281" s="26" t="s">
        <v>237</v>
      </c>
      <c r="H281" s="27" t="n">
        <v>7597212</v>
      </c>
      <c r="I281" s="27" t="n">
        <v>7240517</v>
      </c>
      <c r="J281" s="39" t="n">
        <v>7111270</v>
      </c>
      <c r="K281" s="39" t="n">
        <v>7748504</v>
      </c>
      <c r="L281" s="39" t="n">
        <v>7684091</v>
      </c>
      <c r="M281" s="28" t="n">
        <v>2076870.906</v>
      </c>
      <c r="N281" s="39" t="n">
        <v>-5607220.094</v>
      </c>
      <c r="O281" s="29" t="n">
        <v>-0.729718075176361</v>
      </c>
      <c r="P281" s="30" t="n">
        <v>79</v>
      </c>
      <c r="Q281" s="23"/>
      <c r="R281" s="23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5" t="s">
        <v>291</v>
      </c>
      <c r="C282" s="25" t="n">
        <v>280</v>
      </c>
      <c r="D282" s="25"/>
      <c r="E282" s="25"/>
      <c r="F282" s="26"/>
      <c r="G282" s="26" t="s">
        <v>237</v>
      </c>
      <c r="H282" s="27" t="n">
        <v>6017047</v>
      </c>
      <c r="I282" s="27" t="n">
        <v>5929715</v>
      </c>
      <c r="J282" s="39" t="n">
        <v>5367130</v>
      </c>
      <c r="K282" s="39" t="n">
        <v>5136918</v>
      </c>
      <c r="L282" s="39" t="n">
        <v>4995128</v>
      </c>
      <c r="M282" s="28" t="n">
        <v>1672584.013</v>
      </c>
      <c r="N282" s="39" t="n">
        <v>-3322543.987</v>
      </c>
      <c r="O282" s="29" t="n">
        <v>-0.665156926308995</v>
      </c>
      <c r="P282" s="30" t="n">
        <v>114</v>
      </c>
      <c r="Q282" s="23"/>
      <c r="R282" s="23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4"/>
      <c r="B283" s="25" t="s">
        <v>292</v>
      </c>
      <c r="C283" s="25" t="n">
        <v>281</v>
      </c>
      <c r="D283" s="25"/>
      <c r="E283" s="25"/>
      <c r="F283" s="26"/>
      <c r="G283" s="26" t="s">
        <v>237</v>
      </c>
      <c r="H283" s="27" t="n">
        <v>8266677</v>
      </c>
      <c r="I283" s="27" t="n">
        <v>8157242</v>
      </c>
      <c r="J283" s="39" t="n">
        <v>7751756</v>
      </c>
      <c r="K283" s="39" t="n">
        <v>8088925</v>
      </c>
      <c r="L283" s="39" t="n">
        <v>8134360</v>
      </c>
      <c r="M283" s="28" t="n">
        <v>2213136.88</v>
      </c>
      <c r="N283" s="39" t="n">
        <v>-5921223.12</v>
      </c>
      <c r="O283" s="29" t="n">
        <v>-0.727927350154161</v>
      </c>
      <c r="P283" s="30" t="n">
        <v>70</v>
      </c>
      <c r="Q283" s="23"/>
      <c r="R283" s="23"/>
      <c r="S283" s="24"/>
      <c r="T283" s="24"/>
      <c r="U283" s="24"/>
      <c r="V283" s="24"/>
      <c r="W283" s="24"/>
      <c r="X283" s="24"/>
      <c r="Y283" s="24"/>
      <c r="Z283" s="24"/>
    </row>
    <row r="284" customFormat="false" ht="12.75" hidden="false" customHeight="true" outlineLevel="0" collapsed="false">
      <c r="A284" s="2"/>
      <c r="B284" s="25" t="s">
        <v>293</v>
      </c>
      <c r="C284" s="25" t="n">
        <v>282</v>
      </c>
      <c r="D284" s="25"/>
      <c r="E284" s="25"/>
      <c r="F284" s="26"/>
      <c r="G284" s="26" t="s">
        <v>237</v>
      </c>
      <c r="H284" s="27" t="n">
        <v>6826275</v>
      </c>
      <c r="I284" s="27" t="n">
        <v>6778797</v>
      </c>
      <c r="J284" s="39" t="n">
        <v>6694422</v>
      </c>
      <c r="K284" s="39" t="n">
        <v>6441984</v>
      </c>
      <c r="L284" s="39" t="n">
        <v>6902595</v>
      </c>
      <c r="M284" s="28" t="n">
        <v>2002812.996</v>
      </c>
      <c r="N284" s="39" t="n">
        <v>-4899782.004</v>
      </c>
      <c r="O284" s="29" t="n">
        <v>-0.70984636995217</v>
      </c>
      <c r="P284" s="30" t="n">
        <v>84</v>
      </c>
      <c r="Q284" s="23"/>
      <c r="R284" s="23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4"/>
      <c r="B285" s="25" t="s">
        <v>294</v>
      </c>
      <c r="C285" s="25" t="n">
        <v>283</v>
      </c>
      <c r="D285" s="25"/>
      <c r="E285" s="25"/>
      <c r="F285" s="26" t="n">
        <v>45</v>
      </c>
      <c r="G285" s="26" t="s">
        <v>237</v>
      </c>
      <c r="H285" s="27" t="n">
        <v>4720245</v>
      </c>
      <c r="I285" s="27" t="n">
        <v>4821309</v>
      </c>
      <c r="J285" s="39" t="n">
        <v>4557372</v>
      </c>
      <c r="K285" s="39" t="n">
        <v>2254820</v>
      </c>
      <c r="L285" s="39" t="n">
        <v>4550216</v>
      </c>
      <c r="M285" s="28" t="n">
        <v>1491038.991</v>
      </c>
      <c r="N285" s="39" t="n">
        <v>-3059177.009</v>
      </c>
      <c r="O285" s="29" t="n">
        <v>-0.672314678907551</v>
      </c>
      <c r="P285" s="30" t="n">
        <v>128</v>
      </c>
      <c r="Q285" s="23"/>
      <c r="R285" s="23"/>
      <c r="S285" s="24"/>
      <c r="T285" s="24"/>
      <c r="U285" s="24"/>
      <c r="V285" s="24"/>
      <c r="W285" s="24"/>
      <c r="X285" s="24"/>
      <c r="Y285" s="24"/>
      <c r="Z285" s="24"/>
    </row>
    <row r="286" customFormat="false" ht="12.75" hidden="false" customHeight="true" outlineLevel="0" collapsed="false">
      <c r="A286" s="24"/>
      <c r="B286" s="25" t="s">
        <v>295</v>
      </c>
      <c r="C286" s="25" t="n">
        <v>284</v>
      </c>
      <c r="D286" s="25"/>
      <c r="E286" s="25"/>
      <c r="F286" s="26"/>
      <c r="G286" s="26" t="s">
        <v>237</v>
      </c>
      <c r="H286" s="27" t="n">
        <v>9512090</v>
      </c>
      <c r="I286" s="27" t="n">
        <v>9616547</v>
      </c>
      <c r="J286" s="39" t="n">
        <v>11300097</v>
      </c>
      <c r="K286" s="39" t="n">
        <v>11978164</v>
      </c>
      <c r="L286" s="39" t="n">
        <v>11012550</v>
      </c>
      <c r="M286" s="28" t="n">
        <v>3474823.99</v>
      </c>
      <c r="N286" s="39" t="n">
        <v>-7537726.01</v>
      </c>
      <c r="O286" s="29" t="n">
        <v>-0.684466904577051</v>
      </c>
      <c r="P286" s="30" t="n">
        <v>32</v>
      </c>
      <c r="Q286" s="23"/>
      <c r="R286" s="23"/>
      <c r="S286" s="24"/>
      <c r="T286" s="24"/>
      <c r="U286" s="24"/>
      <c r="V286" s="24"/>
      <c r="W286" s="24"/>
      <c r="X286" s="24"/>
      <c r="Y286" s="24"/>
      <c r="Z286" s="24"/>
    </row>
    <row r="287" customFormat="false" ht="12.75" hidden="false" customHeight="true" outlineLevel="0" collapsed="false">
      <c r="A287" s="2"/>
      <c r="B287" s="25" t="s">
        <v>296</v>
      </c>
      <c r="C287" s="25" t="n">
        <v>285</v>
      </c>
      <c r="D287" s="25"/>
      <c r="E287" s="25"/>
      <c r="F287" s="26"/>
      <c r="G287" s="26" t="s">
        <v>237</v>
      </c>
      <c r="H287" s="27" t="n">
        <v>23299666</v>
      </c>
      <c r="I287" s="27" t="n">
        <v>23203443</v>
      </c>
      <c r="J287" s="39" t="n">
        <v>22929203</v>
      </c>
      <c r="K287" s="39" t="n">
        <v>22991014</v>
      </c>
      <c r="L287" s="39" t="n">
        <v>23040650</v>
      </c>
      <c r="M287" s="28" t="n">
        <v>7618925.056</v>
      </c>
      <c r="N287" s="39" t="n">
        <v>-15421724.944</v>
      </c>
      <c r="O287" s="29" t="n">
        <v>-0.669326817776408</v>
      </c>
      <c r="P287" s="30" t="n">
        <v>8</v>
      </c>
      <c r="Q287" s="23"/>
      <c r="R287" s="23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5" t="s">
        <v>297</v>
      </c>
      <c r="C288" s="25" t="n">
        <v>286</v>
      </c>
      <c r="D288" s="25"/>
      <c r="E288" s="25"/>
      <c r="F288" s="26"/>
      <c r="G288" s="26" t="s">
        <v>237</v>
      </c>
      <c r="H288" s="27" t="n">
        <v>7790234</v>
      </c>
      <c r="I288" s="27" t="n">
        <v>7606975</v>
      </c>
      <c r="J288" s="39" t="n">
        <v>7002620</v>
      </c>
      <c r="K288" s="39" t="n">
        <v>7196026</v>
      </c>
      <c r="L288" s="39" t="n">
        <v>7068256</v>
      </c>
      <c r="M288" s="28" t="n">
        <v>2141714.071</v>
      </c>
      <c r="N288" s="39" t="n">
        <v>-4926541.929</v>
      </c>
      <c r="O288" s="29" t="n">
        <v>-0.696995401553085</v>
      </c>
      <c r="P288" s="30" t="n">
        <v>75</v>
      </c>
      <c r="Q288" s="23"/>
      <c r="R288" s="23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5" t="s">
        <v>298</v>
      </c>
      <c r="C289" s="25" t="n">
        <v>287</v>
      </c>
      <c r="D289" s="25"/>
      <c r="E289" s="25"/>
      <c r="F289" s="26"/>
      <c r="G289" s="26" t="s">
        <v>237</v>
      </c>
      <c r="H289" s="27" t="n">
        <v>10237854</v>
      </c>
      <c r="I289" s="27" t="n">
        <v>10124694</v>
      </c>
      <c r="J289" s="39" t="n">
        <v>6998999</v>
      </c>
      <c r="K289" s="39" t="n">
        <v>6537270</v>
      </c>
      <c r="L289" s="39" t="n">
        <v>6699711</v>
      </c>
      <c r="M289" s="28" t="n">
        <v>2511234.978</v>
      </c>
      <c r="N289" s="39" t="n">
        <v>-4188476.022</v>
      </c>
      <c r="O289" s="29" t="n">
        <v>-0.625172641327365</v>
      </c>
      <c r="P289" s="30" t="n">
        <v>57</v>
      </c>
      <c r="Q289" s="23"/>
      <c r="R289" s="23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4"/>
      <c r="B290" s="25" t="s">
        <v>299</v>
      </c>
      <c r="C290" s="25" t="n">
        <v>288</v>
      </c>
      <c r="D290" s="25"/>
      <c r="E290" s="25"/>
      <c r="F290" s="26"/>
      <c r="G290" s="26" t="s">
        <v>237</v>
      </c>
      <c r="H290" s="27" t="n">
        <v>5252615</v>
      </c>
      <c r="I290" s="27" t="n">
        <v>5162589</v>
      </c>
      <c r="J290" s="39" t="n">
        <v>5105535</v>
      </c>
      <c r="K290" s="39" t="n">
        <v>5299531</v>
      </c>
      <c r="L290" s="39" t="n">
        <v>5508778</v>
      </c>
      <c r="M290" s="28" t="n">
        <v>1545233.958</v>
      </c>
      <c r="N290" s="39" t="n">
        <v>-3963544.042</v>
      </c>
      <c r="O290" s="29" t="n">
        <v>-0.719496055568041</v>
      </c>
      <c r="P290" s="30" t="n">
        <v>123</v>
      </c>
      <c r="Q290" s="23"/>
      <c r="R290" s="23"/>
      <c r="S290" s="24"/>
      <c r="T290" s="24"/>
      <c r="U290" s="24"/>
      <c r="V290" s="24"/>
      <c r="W290" s="24"/>
      <c r="X290" s="24"/>
      <c r="Y290" s="24"/>
      <c r="Z290" s="24"/>
    </row>
    <row r="291" customFormat="false" ht="12.75" hidden="false" customHeight="true" outlineLevel="0" collapsed="false">
      <c r="A291" s="2"/>
      <c r="B291" s="25" t="s">
        <v>300</v>
      </c>
      <c r="C291" s="25" t="n">
        <v>289</v>
      </c>
      <c r="D291" s="25"/>
      <c r="E291" s="25"/>
      <c r="F291" s="26"/>
      <c r="G291" s="26" t="s">
        <v>237</v>
      </c>
      <c r="H291" s="27" t="n">
        <v>13341361</v>
      </c>
      <c r="I291" s="27" t="n">
        <v>13257766</v>
      </c>
      <c r="J291" s="39" t="n">
        <v>12749746</v>
      </c>
      <c r="K291" s="39" t="n">
        <v>12879887</v>
      </c>
      <c r="L291" s="39" t="n">
        <v>12379560</v>
      </c>
      <c r="M291" s="28" t="n">
        <v>4498640.969</v>
      </c>
      <c r="N291" s="39" t="n">
        <v>-7880919.031</v>
      </c>
      <c r="O291" s="29" t="n">
        <v>-0.636607361731758</v>
      </c>
      <c r="P291" s="30" t="n">
        <v>21</v>
      </c>
      <c r="Q291" s="23"/>
      <c r="R291" s="23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5" t="s">
        <v>301</v>
      </c>
      <c r="C292" s="25" t="n">
        <v>290</v>
      </c>
      <c r="D292" s="25"/>
      <c r="E292" s="25"/>
      <c r="F292" s="26" t="n">
        <v>46</v>
      </c>
      <c r="G292" s="26" t="s">
        <v>237</v>
      </c>
      <c r="H292" s="27" t="n">
        <v>2979236</v>
      </c>
      <c r="I292" s="27" t="n">
        <v>2921892</v>
      </c>
      <c r="J292" s="39" t="n">
        <v>2799974</v>
      </c>
      <c r="K292" s="39" t="n">
        <v>1382963</v>
      </c>
      <c r="L292" s="39" t="n">
        <v>2837041</v>
      </c>
      <c r="M292" s="28" t="n">
        <v>935069.925</v>
      </c>
      <c r="N292" s="39" t="n">
        <v>-1901971.075</v>
      </c>
      <c r="O292" s="29" t="n">
        <v>-0.670406622604326</v>
      </c>
      <c r="P292" s="30" t="n">
        <v>224</v>
      </c>
      <c r="Q292" s="23"/>
      <c r="R292" s="23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5" t="s">
        <v>302</v>
      </c>
      <c r="C293" s="25" t="n">
        <v>291</v>
      </c>
      <c r="D293" s="25"/>
      <c r="E293" s="25"/>
      <c r="F293" s="26"/>
      <c r="G293" s="26" t="s">
        <v>237</v>
      </c>
      <c r="H293" s="27"/>
      <c r="I293" s="27"/>
      <c r="J293" s="39" t="n">
        <v>8536209</v>
      </c>
      <c r="K293" s="39" t="n">
        <v>9068131</v>
      </c>
      <c r="L293" s="39" t="n">
        <v>9528891</v>
      </c>
      <c r="M293" s="28" t="n">
        <v>3752228</v>
      </c>
      <c r="N293" s="39" t="n">
        <v>-5776663</v>
      </c>
      <c r="O293" s="29" t="n">
        <v>-0.606226160001201</v>
      </c>
      <c r="P293" s="30" t="n">
        <v>28</v>
      </c>
      <c r="Q293" s="23"/>
      <c r="R293" s="23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5" t="s">
        <v>303</v>
      </c>
      <c r="C294" s="25" t="n">
        <v>292</v>
      </c>
      <c r="D294" s="25"/>
      <c r="E294" s="25"/>
      <c r="F294" s="26"/>
      <c r="G294" s="26" t="s">
        <v>237</v>
      </c>
      <c r="H294" s="27" t="n">
        <v>11014861</v>
      </c>
      <c r="I294" s="27" t="n">
        <v>10927200</v>
      </c>
      <c r="J294" s="39" t="n">
        <v>8276168</v>
      </c>
      <c r="K294" s="39" t="n">
        <v>7653602</v>
      </c>
      <c r="L294" s="39" t="n">
        <v>7821286</v>
      </c>
      <c r="M294" s="28" t="n">
        <v>3190550.101</v>
      </c>
      <c r="N294" s="39" t="n">
        <v>-4630735.899</v>
      </c>
      <c r="O294" s="29" t="n">
        <v>-0.592068350268741</v>
      </c>
      <c r="P294" s="30" t="n">
        <v>38</v>
      </c>
      <c r="Q294" s="23"/>
      <c r="R294" s="23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5" t="s">
        <v>304</v>
      </c>
      <c r="C295" s="25" t="n">
        <v>293</v>
      </c>
      <c r="D295" s="25"/>
      <c r="E295" s="25"/>
      <c r="F295" s="26"/>
      <c r="G295" s="26" t="s">
        <v>237</v>
      </c>
      <c r="H295" s="27" t="n">
        <v>5534255</v>
      </c>
      <c r="I295" s="27" t="n">
        <v>5371624</v>
      </c>
      <c r="J295" s="39" t="n">
        <v>5102655</v>
      </c>
      <c r="K295" s="39" t="n">
        <v>4990840</v>
      </c>
      <c r="L295" s="39" t="n">
        <v>4745863</v>
      </c>
      <c r="M295" s="28" t="n">
        <v>1678293.058</v>
      </c>
      <c r="N295" s="39" t="n">
        <v>-3067569.942</v>
      </c>
      <c r="O295" s="29" t="n">
        <v>-0.646367150084189</v>
      </c>
      <c r="P295" s="30" t="n">
        <v>113</v>
      </c>
      <c r="Q295" s="23"/>
      <c r="R295" s="23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4"/>
      <c r="B296" s="25" t="s">
        <v>305</v>
      </c>
      <c r="C296" s="25" t="n">
        <v>294</v>
      </c>
      <c r="D296" s="25"/>
      <c r="E296" s="25"/>
      <c r="F296" s="26"/>
      <c r="G296" s="26" t="s">
        <v>237</v>
      </c>
      <c r="H296" s="27" t="n">
        <v>5894747</v>
      </c>
      <c r="I296" s="27" t="n">
        <v>6030544</v>
      </c>
      <c r="J296" s="39" t="n">
        <v>5569352</v>
      </c>
      <c r="K296" s="39" t="n">
        <v>5686332</v>
      </c>
      <c r="L296" s="39" t="n">
        <v>5434212</v>
      </c>
      <c r="M296" s="28" t="n">
        <v>1549451.085</v>
      </c>
      <c r="N296" s="39" t="n">
        <v>-3884760.915</v>
      </c>
      <c r="O296" s="29" t="n">
        <v>-0.714871064102762</v>
      </c>
      <c r="P296" s="30" t="n">
        <v>122</v>
      </c>
      <c r="Q296" s="23"/>
      <c r="R296" s="23"/>
      <c r="S296" s="24"/>
      <c r="T296" s="24"/>
      <c r="U296" s="24"/>
      <c r="V296" s="24"/>
      <c r="W296" s="24"/>
      <c r="X296" s="24"/>
      <c r="Y296" s="24"/>
      <c r="Z296" s="24"/>
    </row>
    <row r="297" customFormat="false" ht="12.75" hidden="false" customHeight="true" outlineLevel="0" collapsed="false">
      <c r="A297" s="2"/>
      <c r="B297" s="25" t="s">
        <v>306</v>
      </c>
      <c r="C297" s="25" t="n">
        <v>295</v>
      </c>
      <c r="D297" s="25"/>
      <c r="E297" s="25"/>
      <c r="F297" s="26"/>
      <c r="G297" s="26" t="s">
        <v>237</v>
      </c>
      <c r="H297" s="27" t="n">
        <v>4584041</v>
      </c>
      <c r="I297" s="27" t="n">
        <v>4517912</v>
      </c>
      <c r="J297" s="39" t="n">
        <v>4328599</v>
      </c>
      <c r="K297" s="39" t="n">
        <v>4748083</v>
      </c>
      <c r="L297" s="39" t="n">
        <v>4407607</v>
      </c>
      <c r="M297" s="28" t="n">
        <v>1275972.915</v>
      </c>
      <c r="N297" s="39" t="n">
        <v>-3131634.085</v>
      </c>
      <c r="O297" s="29" t="n">
        <v>-0.710506650207244</v>
      </c>
      <c r="P297" s="30" t="n">
        <v>159</v>
      </c>
      <c r="Q297" s="23"/>
      <c r="R297" s="23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5" t="s">
        <v>307</v>
      </c>
      <c r="C298" s="25" t="n">
        <v>296</v>
      </c>
      <c r="D298" s="25"/>
      <c r="E298" s="25"/>
      <c r="F298" s="26"/>
      <c r="G298" s="26" t="s">
        <v>237</v>
      </c>
      <c r="H298" s="27" t="n">
        <v>6464625</v>
      </c>
      <c r="I298" s="27" t="n">
        <v>6359252</v>
      </c>
      <c r="J298" s="39" t="n">
        <v>5988837</v>
      </c>
      <c r="K298" s="39" t="n">
        <v>6139911</v>
      </c>
      <c r="L298" s="39" t="n">
        <v>5659795</v>
      </c>
      <c r="M298" s="28" t="n">
        <v>2076861.911</v>
      </c>
      <c r="N298" s="39" t="n">
        <v>-3582933.089</v>
      </c>
      <c r="O298" s="29" t="n">
        <v>-0.633049976015032</v>
      </c>
      <c r="P298" s="30" t="n">
        <v>80</v>
      </c>
      <c r="Q298" s="23"/>
      <c r="R298" s="23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5" t="s">
        <v>308</v>
      </c>
      <c r="C299" s="25" t="n">
        <v>297</v>
      </c>
      <c r="D299" s="25"/>
      <c r="E299" s="25"/>
      <c r="F299" s="26"/>
      <c r="G299" s="26" t="s">
        <v>237</v>
      </c>
      <c r="H299" s="27" t="n">
        <v>20890828</v>
      </c>
      <c r="I299" s="27" t="n">
        <v>20337593</v>
      </c>
      <c r="J299" s="39" t="n">
        <v>14277369</v>
      </c>
      <c r="K299" s="39" t="n">
        <v>13486510</v>
      </c>
      <c r="L299" s="39" t="n">
        <v>13537308</v>
      </c>
      <c r="M299" s="28" t="n">
        <v>5155495.975</v>
      </c>
      <c r="N299" s="39" t="n">
        <v>-8381812.025</v>
      </c>
      <c r="O299" s="29" t="n">
        <v>-0.61916387105915</v>
      </c>
      <c r="P299" s="30" t="n">
        <v>17</v>
      </c>
      <c r="Q299" s="23"/>
      <c r="R299" s="23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4"/>
      <c r="B300" s="25" t="s">
        <v>309</v>
      </c>
      <c r="C300" s="25" t="n">
        <v>298</v>
      </c>
      <c r="D300" s="25"/>
      <c r="E300" s="25"/>
      <c r="F300" s="26" t="n">
        <v>47</v>
      </c>
      <c r="G300" s="26" t="s">
        <v>237</v>
      </c>
      <c r="H300" s="27" t="n">
        <v>3474343</v>
      </c>
      <c r="I300" s="27" t="n">
        <v>3478317</v>
      </c>
      <c r="J300" s="39" t="n">
        <v>3177707</v>
      </c>
      <c r="K300" s="39" t="n">
        <v>1734366</v>
      </c>
      <c r="L300" s="39" t="n">
        <v>3232637</v>
      </c>
      <c r="M300" s="28" t="n">
        <v>1188683.994</v>
      </c>
      <c r="N300" s="39" t="n">
        <v>-2043953.006</v>
      </c>
      <c r="O300" s="29" t="n">
        <v>-0.632286583987005</v>
      </c>
      <c r="P300" s="30" t="n">
        <v>178</v>
      </c>
      <c r="Q300" s="23"/>
      <c r="R300" s="23"/>
      <c r="S300" s="24"/>
      <c r="T300" s="24"/>
      <c r="U300" s="24"/>
      <c r="V300" s="24"/>
      <c r="W300" s="24"/>
      <c r="X300" s="24"/>
      <c r="Y300" s="24"/>
      <c r="Z300" s="24"/>
    </row>
    <row r="301" customFormat="false" ht="12.75" hidden="false" customHeight="true" outlineLevel="0" collapsed="false">
      <c r="A301" s="24"/>
      <c r="B301" s="25" t="s">
        <v>310</v>
      </c>
      <c r="C301" s="25" t="n">
        <v>299</v>
      </c>
      <c r="D301" s="25"/>
      <c r="E301" s="25"/>
      <c r="F301" s="26"/>
      <c r="G301" s="26" t="s">
        <v>237</v>
      </c>
      <c r="H301" s="27"/>
      <c r="I301" s="27"/>
      <c r="J301" s="39" t="n">
        <v>7693260</v>
      </c>
      <c r="K301" s="39" t="n">
        <v>8075480</v>
      </c>
      <c r="L301" s="39" t="n">
        <v>8378778</v>
      </c>
      <c r="M301" s="28" t="n">
        <v>2913038.01</v>
      </c>
      <c r="N301" s="39" t="n">
        <v>-5465739.99</v>
      </c>
      <c r="O301" s="29" t="n">
        <v>-0.652331400831959</v>
      </c>
      <c r="P301" s="30" t="n">
        <v>47</v>
      </c>
      <c r="Q301" s="23"/>
      <c r="R301" s="23"/>
      <c r="S301" s="24"/>
      <c r="T301" s="24"/>
      <c r="U301" s="24"/>
      <c r="V301" s="24"/>
      <c r="W301" s="24"/>
      <c r="X301" s="24"/>
      <c r="Y301" s="24"/>
      <c r="Z301" s="24"/>
    </row>
    <row r="302" customFormat="false" ht="12.75" hidden="false" customHeight="true" outlineLevel="0" collapsed="false">
      <c r="A302" s="2"/>
      <c r="B302" s="25" t="s">
        <v>311</v>
      </c>
      <c r="C302" s="25" t="n">
        <v>300</v>
      </c>
      <c r="D302" s="25"/>
      <c r="E302" s="25"/>
      <c r="F302" s="26"/>
      <c r="G302" s="26" t="s">
        <v>237</v>
      </c>
      <c r="H302" s="27" t="n">
        <v>13008596</v>
      </c>
      <c r="I302" s="27" t="n">
        <v>12700397</v>
      </c>
      <c r="J302" s="39" t="n">
        <v>11948981</v>
      </c>
      <c r="K302" s="39" t="n">
        <v>11702401</v>
      </c>
      <c r="L302" s="39" t="n">
        <v>11628887</v>
      </c>
      <c r="M302" s="28" t="n">
        <v>4293385.946</v>
      </c>
      <c r="N302" s="39" t="n">
        <v>-7335501.054</v>
      </c>
      <c r="O302" s="29" t="n">
        <v>-0.630799925564674</v>
      </c>
      <c r="P302" s="30" t="n">
        <v>23</v>
      </c>
      <c r="Q302" s="23"/>
      <c r="R302" s="23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5" t="s">
        <v>312</v>
      </c>
      <c r="C303" s="25" t="n">
        <v>301</v>
      </c>
      <c r="D303" s="25"/>
      <c r="E303" s="25"/>
      <c r="F303" s="26"/>
      <c r="G303" s="26" t="s">
        <v>237</v>
      </c>
      <c r="H303" s="27" t="n">
        <v>8294978</v>
      </c>
      <c r="I303" s="27" t="n">
        <v>8004488</v>
      </c>
      <c r="J303" s="39" t="n">
        <v>5576058</v>
      </c>
      <c r="K303" s="39" t="n">
        <v>5151742</v>
      </c>
      <c r="L303" s="39" t="n">
        <v>5145222</v>
      </c>
      <c r="M303" s="28" t="n">
        <v>2219217.035</v>
      </c>
      <c r="N303" s="39" t="n">
        <v>-2926004.965</v>
      </c>
      <c r="O303" s="29" t="n">
        <v>-0.568683910043143</v>
      </c>
      <c r="P303" s="30" t="n">
        <v>69</v>
      </c>
      <c r="Q303" s="23"/>
      <c r="R303" s="23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5" t="s">
        <v>313</v>
      </c>
      <c r="C304" s="25" t="n">
        <v>302</v>
      </c>
      <c r="D304" s="25"/>
      <c r="E304" s="25"/>
      <c r="F304" s="26"/>
      <c r="G304" s="26" t="s">
        <v>237</v>
      </c>
      <c r="H304" s="27" t="n">
        <v>3084906</v>
      </c>
      <c r="I304" s="27" t="n">
        <v>3044779</v>
      </c>
      <c r="J304" s="39" t="n">
        <v>2887965</v>
      </c>
      <c r="K304" s="39" t="n">
        <v>2836643</v>
      </c>
      <c r="L304" s="39" t="n">
        <v>3038864</v>
      </c>
      <c r="M304" s="28" t="n">
        <v>1194638.083</v>
      </c>
      <c r="N304" s="39" t="n">
        <v>-1844225.917</v>
      </c>
      <c r="O304" s="29" t="n">
        <v>-0.606880043661052</v>
      </c>
      <c r="P304" s="30" t="n">
        <v>175</v>
      </c>
      <c r="Q304" s="23"/>
      <c r="R304" s="23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5" t="s">
        <v>314</v>
      </c>
      <c r="C305" s="25" t="n">
        <v>303</v>
      </c>
      <c r="D305" s="25"/>
      <c r="E305" s="25"/>
      <c r="F305" s="26"/>
      <c r="G305" s="26" t="s">
        <v>237</v>
      </c>
      <c r="H305" s="27"/>
      <c r="I305" s="27"/>
      <c r="J305" s="39" t="n">
        <v>5445960</v>
      </c>
      <c r="K305" s="39" t="n">
        <v>6014304</v>
      </c>
      <c r="L305" s="39" t="n">
        <v>6154837</v>
      </c>
      <c r="M305" s="28" t="n">
        <v>2353959.06</v>
      </c>
      <c r="N305" s="39" t="n">
        <v>-3800877.94</v>
      </c>
      <c r="O305" s="29" t="n">
        <v>-0.617543233070185</v>
      </c>
      <c r="P305" s="30" t="n">
        <v>65</v>
      </c>
      <c r="Q305" s="23"/>
      <c r="R305" s="23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5" t="s">
        <v>315</v>
      </c>
      <c r="C306" s="25" t="n">
        <v>304</v>
      </c>
      <c r="D306" s="25"/>
      <c r="E306" s="25"/>
      <c r="F306" s="26"/>
      <c r="G306" s="26" t="s">
        <v>237</v>
      </c>
      <c r="H306" s="27" t="n">
        <v>5447655</v>
      </c>
      <c r="I306" s="27" t="n">
        <v>5271496</v>
      </c>
      <c r="J306" s="39" t="n">
        <v>5245449</v>
      </c>
      <c r="K306" s="39" t="n">
        <v>5111358</v>
      </c>
      <c r="L306" s="39" t="n">
        <v>5502925</v>
      </c>
      <c r="M306" s="28" t="n">
        <v>1684189.054</v>
      </c>
      <c r="N306" s="39" t="n">
        <v>-3818735.946</v>
      </c>
      <c r="O306" s="29" t="n">
        <v>-0.693946573140648</v>
      </c>
      <c r="P306" s="30" t="n">
        <v>110</v>
      </c>
      <c r="Q306" s="23"/>
      <c r="R306" s="23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5" t="s">
        <v>316</v>
      </c>
      <c r="C307" s="25" t="n">
        <v>305</v>
      </c>
      <c r="D307" s="25"/>
      <c r="E307" s="25"/>
      <c r="F307" s="26"/>
      <c r="G307" s="26" t="s">
        <v>237</v>
      </c>
      <c r="H307" s="27" t="n">
        <v>1184920</v>
      </c>
      <c r="I307" s="27" t="n">
        <v>1223959</v>
      </c>
      <c r="J307" s="39" t="n">
        <v>1327970</v>
      </c>
      <c r="K307" s="39" t="n">
        <v>1275541</v>
      </c>
      <c r="L307" s="39" t="n">
        <v>1325244</v>
      </c>
      <c r="M307" s="28" t="n">
        <v>454325.999</v>
      </c>
      <c r="N307" s="39" t="n">
        <v>-870918.001</v>
      </c>
      <c r="O307" s="29" t="n">
        <v>-0.657175585024343</v>
      </c>
      <c r="P307" s="30" t="n">
        <v>358</v>
      </c>
      <c r="Q307" s="23"/>
      <c r="R307" s="23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4"/>
      <c r="B308" s="25" t="s">
        <v>317</v>
      </c>
      <c r="C308" s="25" t="n">
        <v>306</v>
      </c>
      <c r="D308" s="25"/>
      <c r="E308" s="25"/>
      <c r="F308" s="26"/>
      <c r="G308" s="26" t="s">
        <v>237</v>
      </c>
      <c r="H308" s="27" t="n">
        <v>9153462</v>
      </c>
      <c r="I308" s="27" t="n">
        <v>8870811</v>
      </c>
      <c r="J308" s="39" t="n">
        <v>8234513</v>
      </c>
      <c r="K308" s="39" t="n">
        <v>8251885</v>
      </c>
      <c r="L308" s="39" t="n">
        <v>8362034</v>
      </c>
      <c r="M308" s="28" t="n">
        <v>2503221.961</v>
      </c>
      <c r="N308" s="39" t="n">
        <v>-5858812.039</v>
      </c>
      <c r="O308" s="29" t="n">
        <v>-0.700644369420167</v>
      </c>
      <c r="P308" s="30" t="n">
        <v>58</v>
      </c>
      <c r="Q308" s="23"/>
      <c r="R308" s="23"/>
      <c r="S308" s="24"/>
      <c r="T308" s="24"/>
      <c r="U308" s="24"/>
      <c r="V308" s="24"/>
      <c r="W308" s="24"/>
      <c r="X308" s="24"/>
      <c r="Y308" s="24"/>
      <c r="Z308" s="24"/>
    </row>
    <row r="309" customFormat="false" ht="12.75" hidden="false" customHeight="true" outlineLevel="0" collapsed="false">
      <c r="A309" s="2"/>
      <c r="B309" s="25" t="s">
        <v>318</v>
      </c>
      <c r="C309" s="25" t="n">
        <v>307</v>
      </c>
      <c r="D309" s="25"/>
      <c r="E309" s="25"/>
      <c r="F309" s="26"/>
      <c r="G309" s="26" t="s">
        <v>237</v>
      </c>
      <c r="H309" s="27" t="n">
        <v>1834780</v>
      </c>
      <c r="I309" s="27" t="n">
        <v>2064292</v>
      </c>
      <c r="J309" s="39" t="n">
        <v>2056754</v>
      </c>
      <c r="K309" s="39" t="n">
        <v>1967616</v>
      </c>
      <c r="L309" s="39" t="n">
        <v>2172223</v>
      </c>
      <c r="M309" s="28" t="n">
        <v>698479.972</v>
      </c>
      <c r="N309" s="39" t="n">
        <v>-1473743.028</v>
      </c>
      <c r="O309" s="29" t="n">
        <v>-0.678449232882628</v>
      </c>
      <c r="P309" s="30" t="n">
        <v>288</v>
      </c>
      <c r="Q309" s="23"/>
      <c r="R309" s="23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5" t="s">
        <v>319</v>
      </c>
      <c r="C310" s="25" t="n">
        <v>308</v>
      </c>
      <c r="D310" s="25"/>
      <c r="E310" s="25"/>
      <c r="F310" s="26"/>
      <c r="G310" s="26" t="s">
        <v>237</v>
      </c>
      <c r="H310" s="27" t="n">
        <v>12666868</v>
      </c>
      <c r="I310" s="27" t="n">
        <v>12405639</v>
      </c>
      <c r="J310" s="39" t="n">
        <v>11956465</v>
      </c>
      <c r="K310" s="39" t="n">
        <v>11414999</v>
      </c>
      <c r="L310" s="39" t="n">
        <v>12455155</v>
      </c>
      <c r="M310" s="28" t="n">
        <v>4062644.914</v>
      </c>
      <c r="N310" s="39" t="n">
        <v>-8392510.086</v>
      </c>
      <c r="O310" s="29" t="n">
        <v>-0.673818197043714</v>
      </c>
      <c r="P310" s="30" t="n">
        <v>25</v>
      </c>
      <c r="Q310" s="23"/>
      <c r="R310" s="23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5" t="s">
        <v>320</v>
      </c>
      <c r="C311" s="25" t="n">
        <v>309</v>
      </c>
      <c r="D311" s="25"/>
      <c r="E311" s="25"/>
      <c r="F311" s="26"/>
      <c r="G311" s="26" t="s">
        <v>237</v>
      </c>
      <c r="H311" s="27" t="n">
        <v>10481576</v>
      </c>
      <c r="I311" s="27" t="n">
        <v>10059080</v>
      </c>
      <c r="J311" s="39" t="n">
        <v>9360484</v>
      </c>
      <c r="K311" s="39" t="n">
        <v>9060206</v>
      </c>
      <c r="L311" s="39" t="n">
        <v>9065146</v>
      </c>
      <c r="M311" s="28" t="n">
        <v>2710022.957</v>
      </c>
      <c r="N311" s="39" t="n">
        <v>-6355123.043</v>
      </c>
      <c r="O311" s="29" t="n">
        <v>-0.701050269129697</v>
      </c>
      <c r="P311" s="30" t="n">
        <v>51</v>
      </c>
      <c r="Q311" s="23"/>
      <c r="R311" s="23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5" t="s">
        <v>321</v>
      </c>
      <c r="C312" s="25" t="n">
        <v>310</v>
      </c>
      <c r="D312" s="25"/>
      <c r="E312" s="25"/>
      <c r="F312" s="26"/>
      <c r="G312" s="26" t="s">
        <v>237</v>
      </c>
      <c r="H312" s="27" t="n">
        <v>1830920</v>
      </c>
      <c r="I312" s="27" t="n">
        <v>1801063</v>
      </c>
      <c r="J312" s="39" t="n">
        <v>1756236</v>
      </c>
      <c r="K312" s="39" t="n">
        <v>1884371</v>
      </c>
      <c r="L312" s="39" t="n">
        <v>1984827</v>
      </c>
      <c r="M312" s="28" t="n">
        <v>560301.956</v>
      </c>
      <c r="N312" s="39" t="n">
        <v>-1424525.044</v>
      </c>
      <c r="O312" s="29" t="n">
        <v>-0.717707409260354</v>
      </c>
      <c r="P312" s="30" t="n">
        <v>323</v>
      </c>
      <c r="Q312" s="23"/>
      <c r="R312" s="23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5" t="s">
        <v>322</v>
      </c>
      <c r="C313" s="25" t="n">
        <v>311</v>
      </c>
      <c r="D313" s="25"/>
      <c r="E313" s="25"/>
      <c r="F313" s="26"/>
      <c r="G313" s="26" t="s">
        <v>237</v>
      </c>
      <c r="H313" s="27" t="n">
        <v>6011243</v>
      </c>
      <c r="I313" s="27" t="n">
        <v>5753945</v>
      </c>
      <c r="J313" s="39" t="n">
        <v>5932386</v>
      </c>
      <c r="K313" s="39" t="n">
        <v>6160037</v>
      </c>
      <c r="L313" s="39" t="n">
        <v>6403172</v>
      </c>
      <c r="M313" s="28" t="n">
        <v>1965244.986</v>
      </c>
      <c r="N313" s="39" t="n">
        <v>-4437927.014</v>
      </c>
      <c r="O313" s="29" t="n">
        <v>-0.693082586880377</v>
      </c>
      <c r="P313" s="30" t="n">
        <v>87</v>
      </c>
      <c r="Q313" s="23"/>
      <c r="R313" s="23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4"/>
      <c r="B314" s="25" t="s">
        <v>323</v>
      </c>
      <c r="C314" s="25" t="n">
        <v>312</v>
      </c>
      <c r="D314" s="25"/>
      <c r="E314" s="25"/>
      <c r="F314" s="26"/>
      <c r="G314" s="26" t="s">
        <v>237</v>
      </c>
      <c r="H314" s="27" t="n">
        <v>15094135</v>
      </c>
      <c r="I314" s="27" t="n">
        <v>15274896</v>
      </c>
      <c r="J314" s="39" t="n">
        <v>16285516</v>
      </c>
      <c r="K314" s="39" t="n">
        <v>15995877</v>
      </c>
      <c r="L314" s="39" t="n">
        <v>15861864</v>
      </c>
      <c r="M314" s="28" t="n">
        <v>4881373.031</v>
      </c>
      <c r="N314" s="39" t="n">
        <v>-10980490.969</v>
      </c>
      <c r="O314" s="29" t="n">
        <v>-0.692257288865924</v>
      </c>
      <c r="P314" s="30" t="n">
        <v>19</v>
      </c>
      <c r="Q314" s="23"/>
      <c r="R314" s="23"/>
      <c r="S314" s="24"/>
      <c r="T314" s="24"/>
      <c r="U314" s="24"/>
      <c r="V314" s="24"/>
      <c r="W314" s="24"/>
      <c r="X314" s="24"/>
      <c r="Y314" s="24"/>
      <c r="Z314" s="24"/>
    </row>
    <row r="315" customFormat="false" ht="12.75" hidden="false" customHeight="true" outlineLevel="0" collapsed="false">
      <c r="A315" s="2"/>
      <c r="B315" s="25" t="s">
        <v>324</v>
      </c>
      <c r="C315" s="25" t="n">
        <v>313</v>
      </c>
      <c r="D315" s="25"/>
      <c r="E315" s="25"/>
      <c r="F315" s="26"/>
      <c r="G315" s="26" t="s">
        <v>237</v>
      </c>
      <c r="H315" s="27" t="n">
        <v>4280482</v>
      </c>
      <c r="I315" s="27" t="n">
        <v>4160302</v>
      </c>
      <c r="J315" s="39" t="n">
        <v>3947489</v>
      </c>
      <c r="K315" s="39" t="n">
        <v>4013259</v>
      </c>
      <c r="L315" s="39" t="n">
        <v>3703893</v>
      </c>
      <c r="M315" s="28" t="n">
        <v>1433585.933</v>
      </c>
      <c r="N315" s="39" t="n">
        <v>-2270307.067</v>
      </c>
      <c r="O315" s="29" t="n">
        <v>-0.612951580134739</v>
      </c>
      <c r="P315" s="30" t="n">
        <v>134</v>
      </c>
      <c r="Q315" s="23"/>
      <c r="R315" s="23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5" t="s">
        <v>325</v>
      </c>
      <c r="C316" s="25" t="n">
        <v>314</v>
      </c>
      <c r="D316" s="25"/>
      <c r="E316" s="25"/>
      <c r="F316" s="26" t="n">
        <v>48</v>
      </c>
      <c r="G316" s="26" t="s">
        <v>237</v>
      </c>
      <c r="H316" s="27" t="n">
        <v>2376166</v>
      </c>
      <c r="I316" s="27" t="n">
        <v>2354421</v>
      </c>
      <c r="J316" s="39" t="n">
        <v>2377135</v>
      </c>
      <c r="K316" s="39" t="n">
        <v>1168203</v>
      </c>
      <c r="L316" s="39" t="n">
        <v>2396624</v>
      </c>
      <c r="M316" s="28" t="n">
        <v>934145.042</v>
      </c>
      <c r="N316" s="39" t="n">
        <v>-1462478.958</v>
      </c>
      <c r="O316" s="29" t="n">
        <v>-0.610224615125276</v>
      </c>
      <c r="P316" s="30" t="n">
        <v>225</v>
      </c>
      <c r="Q316" s="23"/>
      <c r="R316" s="23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5" t="s">
        <v>326</v>
      </c>
      <c r="C317" s="25" t="n">
        <v>315</v>
      </c>
      <c r="D317" s="25"/>
      <c r="E317" s="25"/>
      <c r="F317" s="26"/>
      <c r="G317" s="26" t="s">
        <v>237</v>
      </c>
      <c r="H317" s="27" t="n">
        <v>3188551</v>
      </c>
      <c r="I317" s="27" t="n">
        <v>3147750</v>
      </c>
      <c r="J317" s="39" t="n">
        <v>2963206</v>
      </c>
      <c r="K317" s="39" t="n">
        <v>2823756</v>
      </c>
      <c r="L317" s="39" t="n">
        <v>2666985</v>
      </c>
      <c r="M317" s="28" t="n">
        <v>1060348.026</v>
      </c>
      <c r="N317" s="39" t="n">
        <v>-1606636.974</v>
      </c>
      <c r="O317" s="29" t="n">
        <v>-0.602416951726388</v>
      </c>
      <c r="P317" s="30" t="n">
        <v>189</v>
      </c>
      <c r="Q317" s="23"/>
      <c r="R317" s="23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5" t="s">
        <v>327</v>
      </c>
      <c r="C318" s="25" t="n">
        <v>316</v>
      </c>
      <c r="D318" s="25"/>
      <c r="E318" s="25"/>
      <c r="F318" s="26"/>
      <c r="G318" s="26" t="s">
        <v>237</v>
      </c>
      <c r="H318" s="27" t="n">
        <v>7054771</v>
      </c>
      <c r="I318" s="27" t="n">
        <v>6948976</v>
      </c>
      <c r="J318" s="39" t="n">
        <v>6459435</v>
      </c>
      <c r="K318" s="39" t="n">
        <v>6108641</v>
      </c>
      <c r="L318" s="39" t="n">
        <v>5941546</v>
      </c>
      <c r="M318" s="28" t="n">
        <v>1781685.047</v>
      </c>
      <c r="N318" s="39" t="n">
        <v>-4159860.953</v>
      </c>
      <c r="O318" s="29" t="n">
        <v>-0.700131069085386</v>
      </c>
      <c r="P318" s="30" t="n">
        <v>99</v>
      </c>
      <c r="Q318" s="23"/>
      <c r="R318" s="23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5" t="s">
        <v>328</v>
      </c>
      <c r="C319" s="25" t="n">
        <v>317</v>
      </c>
      <c r="D319" s="25"/>
      <c r="E319" s="25"/>
      <c r="F319" s="26"/>
      <c r="G319" s="26" t="s">
        <v>237</v>
      </c>
      <c r="H319" s="27" t="n">
        <v>19623616</v>
      </c>
      <c r="I319" s="27" t="n">
        <v>20349660</v>
      </c>
      <c r="J319" s="39" t="n">
        <v>20927141</v>
      </c>
      <c r="K319" s="39" t="n">
        <v>21636146</v>
      </c>
      <c r="L319" s="39" t="n">
        <v>20820549</v>
      </c>
      <c r="M319" s="28" t="n">
        <v>5930847.04</v>
      </c>
      <c r="N319" s="39" t="n">
        <v>-14889701.96</v>
      </c>
      <c r="O319" s="29" t="n">
        <v>-0.715144541097355</v>
      </c>
      <c r="P319" s="30" t="n">
        <v>12</v>
      </c>
      <c r="Q319" s="23"/>
      <c r="R319" s="23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5" t="s">
        <v>329</v>
      </c>
      <c r="C320" s="25" t="n">
        <v>318</v>
      </c>
      <c r="D320" s="25"/>
      <c r="E320" s="25"/>
      <c r="F320" s="26"/>
      <c r="G320" s="26" t="s">
        <v>237</v>
      </c>
      <c r="H320" s="27" t="n">
        <v>3363949</v>
      </c>
      <c r="I320" s="27" t="n">
        <v>3307136</v>
      </c>
      <c r="J320" s="39" t="n">
        <v>3193169</v>
      </c>
      <c r="K320" s="39" t="n">
        <v>3312074</v>
      </c>
      <c r="L320" s="39" t="n">
        <v>3412332</v>
      </c>
      <c r="M320" s="28" t="n">
        <v>1067634.98</v>
      </c>
      <c r="N320" s="39" t="n">
        <v>-2344697.02</v>
      </c>
      <c r="O320" s="29" t="n">
        <v>-0.687124529500646</v>
      </c>
      <c r="P320" s="30" t="n">
        <v>186</v>
      </c>
      <c r="Q320" s="23"/>
      <c r="R320" s="23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5" t="s">
        <v>330</v>
      </c>
      <c r="C321" s="25" t="n">
        <v>319</v>
      </c>
      <c r="D321" s="25"/>
      <c r="E321" s="25"/>
      <c r="F321" s="26"/>
      <c r="G321" s="26" t="s">
        <v>237</v>
      </c>
      <c r="H321" s="27" t="n">
        <v>1828806</v>
      </c>
      <c r="I321" s="27" t="n">
        <v>1977733</v>
      </c>
      <c r="J321" s="39" t="n">
        <v>2258254</v>
      </c>
      <c r="K321" s="39" t="n">
        <v>1920070</v>
      </c>
      <c r="L321" s="39" t="n">
        <v>1710380</v>
      </c>
      <c r="M321" s="28" t="n">
        <v>536758</v>
      </c>
      <c r="N321" s="39" t="n">
        <v>-1173622</v>
      </c>
      <c r="O321" s="29" t="n">
        <v>-0.686176171377121</v>
      </c>
      <c r="P321" s="30" t="n">
        <v>329</v>
      </c>
      <c r="Q321" s="23"/>
      <c r="R321" s="23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5" t="s">
        <v>331</v>
      </c>
      <c r="C322" s="25" t="n">
        <v>320</v>
      </c>
      <c r="D322" s="25"/>
      <c r="E322" s="25"/>
      <c r="F322" s="26"/>
      <c r="G322" s="26" t="s">
        <v>237</v>
      </c>
      <c r="H322" s="27" t="n">
        <v>8226975</v>
      </c>
      <c r="I322" s="27" t="n">
        <v>8458101</v>
      </c>
      <c r="J322" s="39" t="n">
        <v>8128719</v>
      </c>
      <c r="K322" s="39" t="n">
        <v>7922586</v>
      </c>
      <c r="L322" s="39" t="n">
        <v>8861296</v>
      </c>
      <c r="M322" s="28" t="n">
        <v>3388713.982</v>
      </c>
      <c r="N322" s="39" t="n">
        <v>-5472582.018</v>
      </c>
      <c r="O322" s="29" t="n">
        <v>-0.617582576860089</v>
      </c>
      <c r="P322" s="30" t="n">
        <v>33</v>
      </c>
      <c r="Q322" s="23"/>
      <c r="R322" s="23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5" t="s">
        <v>332</v>
      </c>
      <c r="C323" s="25" t="n">
        <v>321</v>
      </c>
      <c r="D323" s="25"/>
      <c r="E323" s="25"/>
      <c r="F323" s="26"/>
      <c r="G323" s="26" t="s">
        <v>237</v>
      </c>
      <c r="H323" s="27" t="n">
        <v>2317843</v>
      </c>
      <c r="I323" s="27" t="n">
        <v>2410021</v>
      </c>
      <c r="J323" s="39" t="n">
        <v>2329753</v>
      </c>
      <c r="K323" s="39" t="n">
        <v>2263932</v>
      </c>
      <c r="L323" s="39" t="n">
        <v>2079656</v>
      </c>
      <c r="M323" s="28" t="n">
        <v>1055222.031</v>
      </c>
      <c r="N323" s="39" t="n">
        <v>-1024433.969</v>
      </c>
      <c r="O323" s="29" t="n">
        <v>-0.492597799347584</v>
      </c>
      <c r="P323" s="30" t="n">
        <v>190</v>
      </c>
      <c r="Q323" s="23"/>
      <c r="R323" s="23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5" t="s">
        <v>333</v>
      </c>
      <c r="C324" s="25" t="n">
        <v>322</v>
      </c>
      <c r="D324" s="25"/>
      <c r="E324" s="25"/>
      <c r="F324" s="26"/>
      <c r="G324" s="26" t="s">
        <v>237</v>
      </c>
      <c r="H324" s="27" t="n">
        <v>2244154</v>
      </c>
      <c r="I324" s="27" t="n">
        <v>2135271</v>
      </c>
      <c r="J324" s="39" t="n">
        <v>2165366</v>
      </c>
      <c r="K324" s="39" t="n">
        <v>2037425</v>
      </c>
      <c r="L324" s="39" t="n">
        <v>2238372</v>
      </c>
      <c r="M324" s="28" t="n">
        <v>953250.024</v>
      </c>
      <c r="N324" s="39" t="n">
        <v>-1285121.976</v>
      </c>
      <c r="O324" s="29" t="n">
        <v>-0.574132439111998</v>
      </c>
      <c r="P324" s="30" t="n">
        <v>216</v>
      </c>
      <c r="Q324" s="23"/>
      <c r="R324" s="23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5" t="s">
        <v>334</v>
      </c>
      <c r="C325" s="25" t="n">
        <v>323</v>
      </c>
      <c r="D325" s="25"/>
      <c r="E325" s="25"/>
      <c r="F325" s="26"/>
      <c r="G325" s="26" t="s">
        <v>237</v>
      </c>
      <c r="H325" s="27" t="n">
        <v>4576662</v>
      </c>
      <c r="I325" s="27" t="n">
        <v>4752739</v>
      </c>
      <c r="J325" s="39" t="n">
        <v>4458909</v>
      </c>
      <c r="K325" s="39" t="n">
        <v>4216327</v>
      </c>
      <c r="L325" s="39" t="n">
        <v>4460330</v>
      </c>
      <c r="M325" s="28" t="n">
        <v>1622511.975</v>
      </c>
      <c r="N325" s="39" t="n">
        <v>-2837818.025</v>
      </c>
      <c r="O325" s="29" t="n">
        <v>-0.636234992702334</v>
      </c>
      <c r="P325" s="30" t="n">
        <v>118</v>
      </c>
      <c r="Q325" s="23"/>
      <c r="R325" s="23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4"/>
      <c r="B326" s="25" t="s">
        <v>335</v>
      </c>
      <c r="C326" s="25" t="n">
        <v>324</v>
      </c>
      <c r="D326" s="25"/>
      <c r="E326" s="25"/>
      <c r="F326" s="26"/>
      <c r="G326" s="26" t="s">
        <v>237</v>
      </c>
      <c r="H326" s="27" t="n">
        <v>1731354</v>
      </c>
      <c r="I326" s="27" t="n">
        <v>1782203</v>
      </c>
      <c r="J326" s="39" t="n">
        <v>1700180</v>
      </c>
      <c r="K326" s="39" t="n">
        <v>1757424</v>
      </c>
      <c r="L326" s="39" t="n">
        <v>1567005</v>
      </c>
      <c r="M326" s="28" t="n">
        <v>501135.969</v>
      </c>
      <c r="N326" s="39" t="n">
        <v>-1065869.031</v>
      </c>
      <c r="O326" s="29" t="n">
        <v>-0.680195041496358</v>
      </c>
      <c r="P326" s="30" t="n">
        <v>339</v>
      </c>
      <c r="Q326" s="23"/>
      <c r="R326" s="23"/>
      <c r="S326" s="24"/>
      <c r="T326" s="24"/>
      <c r="U326" s="24"/>
      <c r="V326" s="24"/>
      <c r="W326" s="24"/>
      <c r="X326" s="24"/>
      <c r="Y326" s="24"/>
      <c r="Z326" s="24"/>
    </row>
    <row r="327" customFormat="false" ht="12.75" hidden="false" customHeight="true" outlineLevel="0" collapsed="false">
      <c r="A327" s="24"/>
      <c r="B327" s="25" t="s">
        <v>336</v>
      </c>
      <c r="C327" s="25" t="n">
        <v>325</v>
      </c>
      <c r="D327" s="25"/>
      <c r="E327" s="25"/>
      <c r="F327" s="26"/>
      <c r="G327" s="26" t="s">
        <v>237</v>
      </c>
      <c r="H327" s="27" t="n">
        <v>21671684</v>
      </c>
      <c r="I327" s="27" t="n">
        <v>25162937</v>
      </c>
      <c r="J327" s="39" t="n">
        <v>26838473</v>
      </c>
      <c r="K327" s="39" t="n">
        <v>27719115</v>
      </c>
      <c r="L327" s="39" t="n">
        <v>27715365</v>
      </c>
      <c r="M327" s="28" t="n">
        <v>8855302.069</v>
      </c>
      <c r="N327" s="39" t="n">
        <v>-18860062.931</v>
      </c>
      <c r="O327" s="29" t="n">
        <v>-0.680491234050138</v>
      </c>
      <c r="P327" s="30" t="n">
        <v>5</v>
      </c>
      <c r="Q327" s="23"/>
      <c r="R327" s="23"/>
      <c r="S327" s="24"/>
      <c r="T327" s="24"/>
      <c r="U327" s="24"/>
      <c r="V327" s="24"/>
      <c r="W327" s="24"/>
      <c r="X327" s="24"/>
      <c r="Y327" s="24"/>
      <c r="Z327" s="24"/>
    </row>
    <row r="328" customFormat="false" ht="12.75" hidden="false" customHeight="true" outlineLevel="0" collapsed="false">
      <c r="A328" s="2"/>
      <c r="B328" s="25" t="s">
        <v>337</v>
      </c>
      <c r="C328" s="25" t="n">
        <v>326</v>
      </c>
      <c r="D328" s="25"/>
      <c r="E328" s="25"/>
      <c r="F328" s="26"/>
      <c r="G328" s="26" t="s">
        <v>237</v>
      </c>
      <c r="H328" s="27" t="n">
        <v>46737564</v>
      </c>
      <c r="I328" s="27" t="n">
        <v>46121509</v>
      </c>
      <c r="J328" s="39" t="n">
        <v>44928488</v>
      </c>
      <c r="K328" s="39" t="n">
        <v>45207849</v>
      </c>
      <c r="L328" s="39" t="n">
        <v>45745700</v>
      </c>
      <c r="M328" s="28" t="n">
        <v>13162825.964</v>
      </c>
      <c r="N328" s="39" t="n">
        <v>-32582874.036</v>
      </c>
      <c r="O328" s="29" t="n">
        <v>-0.712260912741525</v>
      </c>
      <c r="P328" s="30" t="n">
        <v>2</v>
      </c>
      <c r="Q328" s="23"/>
      <c r="R328" s="23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5" t="s">
        <v>338</v>
      </c>
      <c r="C329" s="25" t="n">
        <v>327</v>
      </c>
      <c r="D329" s="25"/>
      <c r="E329" s="25"/>
      <c r="F329" s="26"/>
      <c r="G329" s="26" t="s">
        <v>237</v>
      </c>
      <c r="H329" s="27" t="n">
        <v>8010864</v>
      </c>
      <c r="I329" s="27" t="n">
        <v>7942505</v>
      </c>
      <c r="J329" s="39" t="n">
        <v>7653408</v>
      </c>
      <c r="K329" s="39" t="n">
        <v>7187070</v>
      </c>
      <c r="L329" s="39" t="n">
        <v>8024364</v>
      </c>
      <c r="M329" s="28" t="n">
        <v>2908016.974</v>
      </c>
      <c r="N329" s="39" t="n">
        <v>-5116347.026</v>
      </c>
      <c r="O329" s="29" t="n">
        <v>-0.637601562690825</v>
      </c>
      <c r="P329" s="30" t="n">
        <v>48</v>
      </c>
      <c r="Q329" s="23"/>
      <c r="R329" s="23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5" t="s">
        <v>339</v>
      </c>
      <c r="C330" s="25" t="n">
        <v>328</v>
      </c>
      <c r="D330" s="25"/>
      <c r="E330" s="25"/>
      <c r="F330" s="26"/>
      <c r="G330" s="26" t="s">
        <v>237</v>
      </c>
      <c r="H330" s="27" t="n">
        <v>1269910</v>
      </c>
      <c r="I330" s="27" t="n">
        <v>1220407</v>
      </c>
      <c r="J330" s="39" t="n">
        <v>1209846</v>
      </c>
      <c r="K330" s="39" t="n">
        <v>1232448</v>
      </c>
      <c r="L330" s="39" t="n">
        <v>1120454</v>
      </c>
      <c r="M330" s="28" t="n">
        <v>473936.98</v>
      </c>
      <c r="N330" s="39" t="n">
        <v>-646517.02</v>
      </c>
      <c r="O330" s="29" t="n">
        <v>-0.577013442765165</v>
      </c>
      <c r="P330" s="30" t="n">
        <v>348</v>
      </c>
      <c r="Q330" s="23"/>
      <c r="R330" s="23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5" t="s">
        <v>340</v>
      </c>
      <c r="C331" s="25" t="n">
        <v>329</v>
      </c>
      <c r="D331" s="25"/>
      <c r="E331" s="25"/>
      <c r="F331" s="26"/>
      <c r="G331" s="26" t="s">
        <v>237</v>
      </c>
      <c r="H331" s="27" t="n">
        <v>4377409</v>
      </c>
      <c r="I331" s="27" t="n">
        <v>4375993</v>
      </c>
      <c r="J331" s="39" t="n">
        <v>4326280</v>
      </c>
      <c r="K331" s="39" t="n">
        <v>4488886</v>
      </c>
      <c r="L331" s="39" t="n">
        <v>4496793</v>
      </c>
      <c r="M331" s="28" t="n">
        <v>1378639.984</v>
      </c>
      <c r="N331" s="39" t="n">
        <v>-3118153.016</v>
      </c>
      <c r="O331" s="29" t="n">
        <v>-0.693417067674674</v>
      </c>
      <c r="P331" s="30" t="n">
        <v>141</v>
      </c>
      <c r="Q331" s="23"/>
      <c r="R331" s="23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5" t="s">
        <v>341</v>
      </c>
      <c r="C332" s="25" t="n">
        <v>330</v>
      </c>
      <c r="D332" s="25"/>
      <c r="E332" s="25"/>
      <c r="F332" s="26"/>
      <c r="G332" s="26" t="s">
        <v>237</v>
      </c>
      <c r="H332" s="27" t="n">
        <v>3068931</v>
      </c>
      <c r="I332" s="27" t="n">
        <v>2904915</v>
      </c>
      <c r="J332" s="39" t="n">
        <v>2954523</v>
      </c>
      <c r="K332" s="39" t="n">
        <v>2796626</v>
      </c>
      <c r="L332" s="39" t="n">
        <v>3150731</v>
      </c>
      <c r="M332" s="28" t="n">
        <v>1260062.087</v>
      </c>
      <c r="N332" s="39" t="n">
        <v>-1890668.913</v>
      </c>
      <c r="O332" s="29" t="n">
        <v>-0.600073098274654</v>
      </c>
      <c r="P332" s="30" t="n">
        <v>166</v>
      </c>
      <c r="Q332" s="23"/>
      <c r="R332" s="23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5" t="s">
        <v>342</v>
      </c>
      <c r="C333" s="25" t="n">
        <v>331</v>
      </c>
      <c r="D333" s="25"/>
      <c r="E333" s="25"/>
      <c r="F333" s="26"/>
      <c r="G333" s="26" t="s">
        <v>237</v>
      </c>
      <c r="H333" s="27" t="n">
        <v>21407792</v>
      </c>
      <c r="I333" s="27" t="n">
        <v>21000635</v>
      </c>
      <c r="J333" s="39" t="n">
        <v>17888188</v>
      </c>
      <c r="K333" s="39" t="n">
        <v>16955204</v>
      </c>
      <c r="L333" s="39" t="n">
        <v>16760813</v>
      </c>
      <c r="M333" s="28" t="n">
        <v>6273480.005</v>
      </c>
      <c r="N333" s="39" t="n">
        <v>-10487332.995</v>
      </c>
      <c r="O333" s="29" t="n">
        <v>-0.625705506946471</v>
      </c>
      <c r="P333" s="30" t="n">
        <v>11</v>
      </c>
      <c r="Q333" s="23"/>
      <c r="R333" s="23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5" t="s">
        <v>343</v>
      </c>
      <c r="C334" s="25" t="n">
        <v>332</v>
      </c>
      <c r="D334" s="25"/>
      <c r="E334" s="25"/>
      <c r="F334" s="26"/>
      <c r="G334" s="26" t="s">
        <v>237</v>
      </c>
      <c r="H334" s="27" t="n">
        <v>20479923</v>
      </c>
      <c r="I334" s="27" t="n">
        <v>19929405</v>
      </c>
      <c r="J334" s="39" t="n">
        <v>18940774</v>
      </c>
      <c r="K334" s="39" t="n">
        <v>18585755</v>
      </c>
      <c r="L334" s="39" t="n">
        <v>18957465</v>
      </c>
      <c r="M334" s="28" t="n">
        <v>5718724.978</v>
      </c>
      <c r="N334" s="39" t="n">
        <v>-13238740.022</v>
      </c>
      <c r="O334" s="29" t="n">
        <v>-0.698339151463553</v>
      </c>
      <c r="P334" s="30" t="n">
        <v>14</v>
      </c>
      <c r="Q334" s="23"/>
      <c r="R334" s="23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4"/>
      <c r="B335" s="25" t="s">
        <v>344</v>
      </c>
      <c r="C335" s="25" t="n">
        <v>333</v>
      </c>
      <c r="D335" s="25"/>
      <c r="E335" s="25"/>
      <c r="F335" s="26"/>
      <c r="G335" s="26" t="s">
        <v>237</v>
      </c>
      <c r="H335" s="27" t="n">
        <v>4718159</v>
      </c>
      <c r="I335" s="27" t="n">
        <v>5033950</v>
      </c>
      <c r="J335" s="39" t="n">
        <v>6389408</v>
      </c>
      <c r="K335" s="39" t="n">
        <v>6506078</v>
      </c>
      <c r="L335" s="39" t="n">
        <v>6567634</v>
      </c>
      <c r="M335" s="28" t="n">
        <v>2441526.975</v>
      </c>
      <c r="N335" s="39" t="n">
        <v>-4126107.025</v>
      </c>
      <c r="O335" s="29" t="n">
        <v>-0.628248624238196</v>
      </c>
      <c r="P335" s="30" t="n">
        <v>59</v>
      </c>
      <c r="Q335" s="23"/>
      <c r="R335" s="23"/>
      <c r="S335" s="24"/>
      <c r="T335" s="24"/>
      <c r="U335" s="24"/>
      <c r="V335" s="24"/>
      <c r="W335" s="24"/>
      <c r="X335" s="24"/>
      <c r="Y335" s="24"/>
      <c r="Z335" s="24"/>
    </row>
    <row r="336" customFormat="false" ht="12.75" hidden="false" customHeight="true" outlineLevel="0" collapsed="false">
      <c r="A336" s="24"/>
      <c r="B336" s="25" t="s">
        <v>345</v>
      </c>
      <c r="C336" s="25" t="n">
        <v>334</v>
      </c>
      <c r="D336" s="25"/>
      <c r="E336" s="25"/>
      <c r="F336" s="26"/>
      <c r="G336" s="26" t="s">
        <v>237</v>
      </c>
      <c r="H336" s="27" t="n">
        <v>1809998</v>
      </c>
      <c r="I336" s="27" t="n">
        <v>1777035</v>
      </c>
      <c r="J336" s="39" t="n">
        <v>1726646</v>
      </c>
      <c r="K336" s="39" t="n">
        <v>1686237</v>
      </c>
      <c r="L336" s="39" t="n">
        <v>1561844</v>
      </c>
      <c r="M336" s="28" t="n">
        <v>754010.048</v>
      </c>
      <c r="N336" s="39" t="n">
        <v>-807833.952</v>
      </c>
      <c r="O336" s="29" t="n">
        <v>-0.517230883494126</v>
      </c>
      <c r="P336" s="30" t="n">
        <v>266</v>
      </c>
      <c r="Q336" s="23"/>
      <c r="R336" s="23"/>
      <c r="S336" s="24"/>
      <c r="T336" s="24"/>
      <c r="U336" s="24"/>
      <c r="V336" s="24"/>
      <c r="W336" s="24"/>
      <c r="X336" s="24"/>
      <c r="Y336" s="24"/>
      <c r="Z336" s="24"/>
    </row>
    <row r="337" customFormat="false" ht="12.75" hidden="false" customHeight="true" outlineLevel="0" collapsed="false">
      <c r="A337" s="2"/>
      <c r="B337" s="25" t="s">
        <v>346</v>
      </c>
      <c r="C337" s="25" t="n">
        <v>335</v>
      </c>
      <c r="D337" s="25"/>
      <c r="E337" s="25"/>
      <c r="F337" s="26"/>
      <c r="G337" s="26" t="s">
        <v>237</v>
      </c>
      <c r="H337" s="27" t="n">
        <v>5386641</v>
      </c>
      <c r="I337" s="27" t="n">
        <v>5314922</v>
      </c>
      <c r="J337" s="39" t="n">
        <v>4990346</v>
      </c>
      <c r="K337" s="39" t="n">
        <v>5142727</v>
      </c>
      <c r="L337" s="39" t="n">
        <v>4342692</v>
      </c>
      <c r="M337" s="28" t="n">
        <v>1218279.004</v>
      </c>
      <c r="N337" s="39" t="n">
        <v>-3124412.996</v>
      </c>
      <c r="O337" s="29" t="n">
        <v>-0.719464561612935</v>
      </c>
      <c r="P337" s="30" t="n">
        <v>173</v>
      </c>
      <c r="Q337" s="23"/>
      <c r="R337" s="23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5" t="s">
        <v>347</v>
      </c>
      <c r="C338" s="25" t="n">
        <v>336</v>
      </c>
      <c r="D338" s="25"/>
      <c r="E338" s="25"/>
      <c r="F338" s="26"/>
      <c r="G338" s="26" t="s">
        <v>237</v>
      </c>
      <c r="H338" s="27" t="n">
        <v>3042815</v>
      </c>
      <c r="I338" s="27" t="n">
        <v>2805381</v>
      </c>
      <c r="J338" s="39" t="n">
        <v>2861772</v>
      </c>
      <c r="K338" s="39" t="n">
        <v>2764454</v>
      </c>
      <c r="L338" s="39" t="n">
        <v>2554523</v>
      </c>
      <c r="M338" s="28" t="n">
        <v>708205.892</v>
      </c>
      <c r="N338" s="39" t="n">
        <v>-1846317.108</v>
      </c>
      <c r="O338" s="29" t="n">
        <v>-0.722763939882319</v>
      </c>
      <c r="P338" s="30" t="n">
        <v>283</v>
      </c>
      <c r="Q338" s="23"/>
      <c r="R338" s="23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5" t="s">
        <v>348</v>
      </c>
      <c r="C339" s="25" t="n">
        <v>337</v>
      </c>
      <c r="D339" s="25"/>
      <c r="E339" s="25"/>
      <c r="F339" s="26"/>
      <c r="G339" s="26" t="s">
        <v>237</v>
      </c>
      <c r="H339" s="27" t="n">
        <v>1896968</v>
      </c>
      <c r="I339" s="27" t="n">
        <v>2038348</v>
      </c>
      <c r="J339" s="39" t="n">
        <v>2213971</v>
      </c>
      <c r="K339" s="39" t="n">
        <v>2154295</v>
      </c>
      <c r="L339" s="39" t="n">
        <v>2014996</v>
      </c>
      <c r="M339" s="28" t="n">
        <v>594425.972</v>
      </c>
      <c r="N339" s="39" t="n">
        <v>-1420570.028</v>
      </c>
      <c r="O339" s="29" t="n">
        <v>-0.704998932007805</v>
      </c>
      <c r="P339" s="30" t="n">
        <v>314</v>
      </c>
      <c r="Q339" s="23"/>
      <c r="R339" s="23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5" t="s">
        <v>349</v>
      </c>
      <c r="C340" s="25" t="n">
        <v>338</v>
      </c>
      <c r="D340" s="25"/>
      <c r="E340" s="25"/>
      <c r="F340" s="26"/>
      <c r="G340" s="26" t="s">
        <v>237</v>
      </c>
      <c r="H340" s="27" t="n">
        <v>1966493</v>
      </c>
      <c r="I340" s="27" t="n">
        <v>2110471</v>
      </c>
      <c r="J340" s="39" t="n">
        <v>2361627</v>
      </c>
      <c r="K340" s="39" t="n">
        <v>2269432</v>
      </c>
      <c r="L340" s="39" t="n">
        <v>2380764</v>
      </c>
      <c r="M340" s="28" t="n">
        <v>893252.993</v>
      </c>
      <c r="N340" s="39" t="n">
        <v>-1487511.007</v>
      </c>
      <c r="O340" s="29" t="n">
        <v>-0.624804057437024</v>
      </c>
      <c r="P340" s="30" t="n">
        <v>230</v>
      </c>
      <c r="Q340" s="23"/>
      <c r="R340" s="23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5" t="s">
        <v>350</v>
      </c>
      <c r="C341" s="25" t="n">
        <v>339</v>
      </c>
      <c r="D341" s="25"/>
      <c r="E341" s="25"/>
      <c r="F341" s="26"/>
      <c r="G341" s="26" t="s">
        <v>237</v>
      </c>
      <c r="H341" s="27" t="n">
        <v>8750364</v>
      </c>
      <c r="I341" s="27" t="n">
        <v>9009136</v>
      </c>
      <c r="J341" s="39" t="n">
        <v>10205836</v>
      </c>
      <c r="K341" s="39" t="n">
        <v>10275268</v>
      </c>
      <c r="L341" s="39" t="n">
        <v>10272682</v>
      </c>
      <c r="M341" s="28" t="n">
        <v>3065053.04</v>
      </c>
      <c r="N341" s="39" t="n">
        <v>-7207628.96</v>
      </c>
      <c r="O341" s="29" t="n">
        <v>-0.701630690018439</v>
      </c>
      <c r="P341" s="30" t="n">
        <v>44</v>
      </c>
      <c r="Q341" s="23"/>
      <c r="R341" s="23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5" t="s">
        <v>351</v>
      </c>
      <c r="C342" s="25" t="n">
        <v>340</v>
      </c>
      <c r="D342" s="25"/>
      <c r="E342" s="25"/>
      <c r="F342" s="26"/>
      <c r="G342" s="26" t="s">
        <v>237</v>
      </c>
      <c r="H342" s="27" t="n">
        <v>3804403</v>
      </c>
      <c r="I342" s="27" t="n">
        <v>3792870</v>
      </c>
      <c r="J342" s="39" t="n">
        <v>3701740</v>
      </c>
      <c r="K342" s="39" t="n">
        <v>3654673</v>
      </c>
      <c r="L342" s="39" t="n">
        <v>3754272</v>
      </c>
      <c r="M342" s="28" t="n">
        <v>1123745.005</v>
      </c>
      <c r="N342" s="39" t="n">
        <v>-2630526.995</v>
      </c>
      <c r="O342" s="29" t="n">
        <v>-0.700675655626444</v>
      </c>
      <c r="P342" s="30" t="n">
        <v>182</v>
      </c>
      <c r="Q342" s="23"/>
      <c r="R342" s="23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5" t="s">
        <v>352</v>
      </c>
      <c r="C343" s="25" t="n">
        <v>341</v>
      </c>
      <c r="D343" s="25"/>
      <c r="E343" s="25"/>
      <c r="F343" s="26"/>
      <c r="G343" s="26" t="s">
        <v>237</v>
      </c>
      <c r="H343" s="27" t="n">
        <v>3782314</v>
      </c>
      <c r="I343" s="27" t="n">
        <v>3744702</v>
      </c>
      <c r="J343" s="39" t="n">
        <v>3637863</v>
      </c>
      <c r="K343" s="39" t="n">
        <v>3853792</v>
      </c>
      <c r="L343" s="39" t="n">
        <v>4423135</v>
      </c>
      <c r="M343" s="28" t="n">
        <v>1377862.998</v>
      </c>
      <c r="N343" s="39" t="n">
        <v>-3045272.002</v>
      </c>
      <c r="O343" s="29" t="n">
        <v>-0.688487238576259</v>
      </c>
      <c r="P343" s="30" t="n">
        <v>142</v>
      </c>
      <c r="Q343" s="23"/>
      <c r="R343" s="23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5" t="s">
        <v>353</v>
      </c>
      <c r="C344" s="25" t="n">
        <v>342</v>
      </c>
      <c r="D344" s="25"/>
      <c r="E344" s="25"/>
      <c r="F344" s="26"/>
      <c r="G344" s="26" t="s">
        <v>237</v>
      </c>
      <c r="H344" s="27" t="n">
        <v>66359208</v>
      </c>
      <c r="I344" s="27" t="n">
        <v>64531511</v>
      </c>
      <c r="J344" s="39" t="n">
        <v>64815739</v>
      </c>
      <c r="K344" s="39" t="n">
        <v>65060656</v>
      </c>
      <c r="L344" s="39" t="n">
        <v>65020294</v>
      </c>
      <c r="M344" s="28" t="n">
        <v>20341239.741</v>
      </c>
      <c r="N344" s="39" t="n">
        <v>-44679054.259</v>
      </c>
      <c r="O344" s="29" t="n">
        <v>-0.68715552499655</v>
      </c>
      <c r="P344" s="30" t="n">
        <v>1</v>
      </c>
      <c r="Q344" s="23"/>
      <c r="R344" s="23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5" t="s">
        <v>354</v>
      </c>
      <c r="C345" s="25" t="n">
        <v>343</v>
      </c>
      <c r="D345" s="25"/>
      <c r="E345" s="25"/>
      <c r="F345" s="26"/>
      <c r="G345" s="26" t="s">
        <v>237</v>
      </c>
      <c r="H345" s="27" t="n">
        <v>7650853</v>
      </c>
      <c r="I345" s="27" t="n">
        <v>7689447</v>
      </c>
      <c r="J345" s="39" t="n">
        <v>6935020</v>
      </c>
      <c r="K345" s="39" t="n">
        <v>6452733</v>
      </c>
      <c r="L345" s="39" t="n">
        <v>6910581</v>
      </c>
      <c r="M345" s="28" t="n">
        <v>2029160.942</v>
      </c>
      <c r="N345" s="39" t="n">
        <v>-4881420.058</v>
      </c>
      <c r="O345" s="29" t="n">
        <v>-0.706368980842566</v>
      </c>
      <c r="P345" s="30" t="n">
        <v>82</v>
      </c>
      <c r="Q345" s="23"/>
      <c r="R345" s="23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5" t="s">
        <v>355</v>
      </c>
      <c r="C346" s="25" t="n">
        <v>344</v>
      </c>
      <c r="D346" s="25"/>
      <c r="E346" s="25"/>
      <c r="F346" s="26"/>
      <c r="G346" s="26" t="s">
        <v>237</v>
      </c>
      <c r="H346" s="27" t="n">
        <v>6708745</v>
      </c>
      <c r="I346" s="27" t="n">
        <v>6148384</v>
      </c>
      <c r="J346" s="39" t="n">
        <v>5704122</v>
      </c>
      <c r="K346" s="39" t="n">
        <v>5646207</v>
      </c>
      <c r="L346" s="39" t="n">
        <v>5720475</v>
      </c>
      <c r="M346" s="28" t="n">
        <v>1710382.838</v>
      </c>
      <c r="N346" s="39" t="n">
        <v>-4010092.162</v>
      </c>
      <c r="O346" s="29" t="n">
        <v>-0.701006850305263</v>
      </c>
      <c r="P346" s="30" t="n">
        <v>108</v>
      </c>
      <c r="Q346" s="23"/>
      <c r="R346" s="23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41" t="s">
        <v>356</v>
      </c>
      <c r="C347" s="25" t="n">
        <v>345</v>
      </c>
      <c r="D347" s="41"/>
      <c r="E347" s="41"/>
      <c r="F347" s="26"/>
      <c r="G347" s="43" t="s">
        <v>237</v>
      </c>
      <c r="H347" s="44" t="n">
        <v>14147148</v>
      </c>
      <c r="I347" s="44" t="n">
        <v>13955067</v>
      </c>
      <c r="J347" s="45" t="n">
        <v>13849130</v>
      </c>
      <c r="K347" s="45" t="n">
        <v>13446383</v>
      </c>
      <c r="L347" s="45" t="n">
        <v>14063633</v>
      </c>
      <c r="M347" s="46" t="n">
        <v>4503428.98</v>
      </c>
      <c r="N347" s="45" t="n">
        <v>-9560204.02</v>
      </c>
      <c r="O347" s="47" t="n">
        <v>-0.679781961033824</v>
      </c>
      <c r="P347" s="48" t="n">
        <v>20</v>
      </c>
      <c r="Q347" s="23"/>
      <c r="R347" s="23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32" t="s">
        <v>357</v>
      </c>
      <c r="C348" s="25" t="n">
        <v>346</v>
      </c>
      <c r="D348" s="32"/>
      <c r="E348" s="32"/>
      <c r="F348" s="33" t="n">
        <v>49</v>
      </c>
      <c r="G348" s="33" t="s">
        <v>237</v>
      </c>
      <c r="H348" s="34" t="n">
        <v>0</v>
      </c>
      <c r="I348" s="34" t="n">
        <v>0</v>
      </c>
      <c r="J348" s="34" t="n">
        <v>0</v>
      </c>
      <c r="K348" s="34" t="n">
        <v>1245455</v>
      </c>
      <c r="L348" s="34" t="n">
        <v>4232521</v>
      </c>
      <c r="M348" s="35" t="n">
        <v>1138814.926</v>
      </c>
      <c r="N348" s="34" t="n">
        <v>-3093706.074</v>
      </c>
      <c r="O348" s="36" t="n">
        <v>-0.730936969716157</v>
      </c>
      <c r="P348" s="37" t="n">
        <v>181</v>
      </c>
      <c r="Q348" s="23"/>
      <c r="R348" s="23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15" t="s">
        <v>359</v>
      </c>
      <c r="C349" s="25" t="n">
        <v>347</v>
      </c>
      <c r="D349" s="15"/>
      <c r="E349" s="15"/>
      <c r="F349" s="17"/>
      <c r="G349" s="17" t="s">
        <v>360</v>
      </c>
      <c r="H349" s="18" t="n">
        <v>6527196</v>
      </c>
      <c r="I349" s="18" t="n">
        <v>6504644</v>
      </c>
      <c r="J349" s="38" t="n">
        <v>6498237</v>
      </c>
      <c r="K349" s="38" t="n">
        <v>6319564</v>
      </c>
      <c r="L349" s="38" t="n">
        <v>6399657</v>
      </c>
      <c r="M349" s="52" t="n">
        <v>3311294</v>
      </c>
      <c r="N349" s="38" t="n">
        <v>-3088363</v>
      </c>
      <c r="O349" s="53" t="n">
        <v>-0.482582582160263</v>
      </c>
      <c r="P349" s="22" t="n">
        <v>35</v>
      </c>
      <c r="Q349" s="23"/>
      <c r="R349" s="23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5" t="s">
        <v>361</v>
      </c>
      <c r="C350" s="25" t="n">
        <v>348</v>
      </c>
      <c r="D350" s="25"/>
      <c r="E350" s="25"/>
      <c r="F350" s="26" t="n">
        <v>49</v>
      </c>
      <c r="G350" s="26" t="s">
        <v>360</v>
      </c>
      <c r="H350" s="27" t="n">
        <v>538400</v>
      </c>
      <c r="I350" s="27" t="n">
        <v>626547</v>
      </c>
      <c r="J350" s="39" t="n">
        <v>560309</v>
      </c>
      <c r="K350" s="39" t="n">
        <v>548871</v>
      </c>
      <c r="L350" s="39" t="n">
        <v>536924</v>
      </c>
      <c r="M350" s="28" t="n">
        <v>243155.951</v>
      </c>
      <c r="N350" s="39" t="n">
        <v>-293768.049</v>
      </c>
      <c r="O350" s="29" t="n">
        <v>-0.547131528856971</v>
      </c>
      <c r="P350" s="30" t="n">
        <v>407</v>
      </c>
      <c r="Q350" s="23"/>
      <c r="R350" s="23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5" t="s">
        <v>362</v>
      </c>
      <c r="C351" s="25" t="n">
        <v>349</v>
      </c>
      <c r="D351" s="25"/>
      <c r="E351" s="25"/>
      <c r="F351" s="26" t="n">
        <v>50</v>
      </c>
      <c r="G351" s="26" t="s">
        <v>360</v>
      </c>
      <c r="H351" s="27" t="n">
        <v>841545</v>
      </c>
      <c r="I351" s="27" t="n">
        <v>850903</v>
      </c>
      <c r="J351" s="39" t="n">
        <v>502541</v>
      </c>
      <c r="K351" s="39" t="n">
        <v>456765</v>
      </c>
      <c r="L351" s="39" t="n">
        <v>774888</v>
      </c>
      <c r="M351" s="28" t="n">
        <v>365060.081</v>
      </c>
      <c r="N351" s="39" t="n">
        <v>-409827.919</v>
      </c>
      <c r="O351" s="29" t="n">
        <v>-0.528886650715974</v>
      </c>
      <c r="P351" s="30" t="n">
        <v>384</v>
      </c>
      <c r="Q351" s="23"/>
      <c r="R351" s="23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5" t="s">
        <v>363</v>
      </c>
      <c r="C352" s="25" t="n">
        <v>350</v>
      </c>
      <c r="D352" s="25"/>
      <c r="E352" s="25"/>
      <c r="F352" s="26"/>
      <c r="G352" s="26" t="s">
        <v>360</v>
      </c>
      <c r="H352" s="27" t="n">
        <v>3699843</v>
      </c>
      <c r="I352" s="27" t="n">
        <v>3753756</v>
      </c>
      <c r="J352" s="39" t="n">
        <v>3721445</v>
      </c>
      <c r="K352" s="39" t="n">
        <v>3608389</v>
      </c>
      <c r="L352" s="39" t="n">
        <v>3836999</v>
      </c>
      <c r="M352" s="28" t="n">
        <v>2119769.971</v>
      </c>
      <c r="N352" s="39" t="n">
        <v>-1717229.029</v>
      </c>
      <c r="O352" s="29" t="n">
        <v>-0.447544820574621</v>
      </c>
      <c r="P352" s="30" t="n">
        <v>76</v>
      </c>
      <c r="Q352" s="23"/>
      <c r="R352" s="23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5" t="s">
        <v>364</v>
      </c>
      <c r="C353" s="25" t="n">
        <v>351</v>
      </c>
      <c r="D353" s="25"/>
      <c r="E353" s="25"/>
      <c r="F353" s="26" t="n">
        <v>51</v>
      </c>
      <c r="G353" s="26" t="s">
        <v>360</v>
      </c>
      <c r="H353" s="27" t="n">
        <v>767647</v>
      </c>
      <c r="I353" s="27" t="n">
        <v>561857</v>
      </c>
      <c r="J353" s="39" t="n">
        <v>748813</v>
      </c>
      <c r="K353" s="39" t="n">
        <v>762641</v>
      </c>
      <c r="L353" s="39" t="n">
        <v>760163</v>
      </c>
      <c r="M353" s="28" t="n">
        <v>339065.953</v>
      </c>
      <c r="N353" s="39" t="n">
        <v>-421097.047</v>
      </c>
      <c r="O353" s="29" t="n">
        <v>-0.553956252803675</v>
      </c>
      <c r="P353" s="30" t="n">
        <v>389</v>
      </c>
      <c r="Q353" s="23"/>
      <c r="R353" s="23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5" t="s">
        <v>365</v>
      </c>
      <c r="C354" s="25" t="n">
        <v>352</v>
      </c>
      <c r="D354" s="25"/>
      <c r="E354" s="25"/>
      <c r="F354" s="26" t="n">
        <v>52</v>
      </c>
      <c r="G354" s="26" t="s">
        <v>360</v>
      </c>
      <c r="H354" s="27" t="n">
        <v>812055</v>
      </c>
      <c r="I354" s="27" t="n">
        <v>805255</v>
      </c>
      <c r="J354" s="39" t="n">
        <v>948885</v>
      </c>
      <c r="K354" s="39" t="n">
        <v>801639</v>
      </c>
      <c r="L354" s="39" t="n">
        <v>350344</v>
      </c>
      <c r="M354" s="28" t="n">
        <v>302101.077</v>
      </c>
      <c r="N354" s="39" t="n">
        <v>-48242.923</v>
      </c>
      <c r="O354" s="29" t="n">
        <v>-0.137701581873815</v>
      </c>
      <c r="P354" s="30" t="n">
        <v>401</v>
      </c>
      <c r="Q354" s="23"/>
      <c r="R354" s="23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5" t="s">
        <v>366</v>
      </c>
      <c r="C355" s="25" t="n">
        <v>353</v>
      </c>
      <c r="D355" s="25"/>
      <c r="E355" s="25"/>
      <c r="F355" s="26" t="n">
        <v>53</v>
      </c>
      <c r="G355" s="26" t="s">
        <v>360</v>
      </c>
      <c r="H355" s="27" t="n">
        <v>788674</v>
      </c>
      <c r="I355" s="27" t="n">
        <v>794687</v>
      </c>
      <c r="J355" s="39" t="n">
        <v>337075</v>
      </c>
      <c r="K355" s="39" t="n">
        <v>391696</v>
      </c>
      <c r="L355" s="39" t="n">
        <v>675500</v>
      </c>
      <c r="M355" s="28" t="n">
        <v>315014.99</v>
      </c>
      <c r="N355" s="39" t="n">
        <v>-360485.01</v>
      </c>
      <c r="O355" s="29" t="n">
        <v>-0.533656565507032</v>
      </c>
      <c r="P355" s="30" t="n">
        <v>397</v>
      </c>
      <c r="Q355" s="23"/>
      <c r="R355" s="23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5" t="s">
        <v>367</v>
      </c>
      <c r="C356" s="25" t="n">
        <v>354</v>
      </c>
      <c r="D356" s="25"/>
      <c r="E356" s="25"/>
      <c r="F356" s="26"/>
      <c r="G356" s="26" t="s">
        <v>360</v>
      </c>
      <c r="H356" s="27" t="n">
        <v>2858542</v>
      </c>
      <c r="I356" s="27" t="n">
        <v>2787763</v>
      </c>
      <c r="J356" s="39" t="n">
        <v>2629975</v>
      </c>
      <c r="K356" s="39" t="n">
        <v>2497336</v>
      </c>
      <c r="L356" s="39" t="n">
        <v>2465120</v>
      </c>
      <c r="M356" s="28" t="n">
        <v>1061563.918</v>
      </c>
      <c r="N356" s="39" t="n">
        <v>-1403556.082</v>
      </c>
      <c r="O356" s="29" t="n">
        <v>-0.569366230447199</v>
      </c>
      <c r="P356" s="30" t="n">
        <v>188</v>
      </c>
      <c r="Q356" s="23"/>
      <c r="R356" s="23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5" t="s">
        <v>368</v>
      </c>
      <c r="C357" s="25" t="n">
        <v>355</v>
      </c>
      <c r="D357" s="25"/>
      <c r="E357" s="25"/>
      <c r="F357" s="26"/>
      <c r="G357" s="26" t="s">
        <v>360</v>
      </c>
      <c r="H357" s="27" t="n">
        <v>533529</v>
      </c>
      <c r="I357" s="27" t="n">
        <v>580065</v>
      </c>
      <c r="J357" s="39" t="n">
        <v>598061</v>
      </c>
      <c r="K357" s="39" t="n">
        <v>550464</v>
      </c>
      <c r="L357" s="39" t="n">
        <v>535536</v>
      </c>
      <c r="M357" s="28" t="n">
        <v>228383.02</v>
      </c>
      <c r="N357" s="39" t="n">
        <v>-307152.98</v>
      </c>
      <c r="O357" s="29" t="n">
        <v>-0.573543104478504</v>
      </c>
      <c r="P357" s="30" t="n">
        <v>409</v>
      </c>
      <c r="Q357" s="23"/>
      <c r="R357" s="23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5" t="s">
        <v>369</v>
      </c>
      <c r="C358" s="25" t="n">
        <v>356</v>
      </c>
      <c r="D358" s="25"/>
      <c r="E358" s="25"/>
      <c r="F358" s="26"/>
      <c r="G358" s="26" t="s">
        <v>360</v>
      </c>
      <c r="H358" s="27" t="n">
        <v>2884831</v>
      </c>
      <c r="I358" s="27" t="n">
        <v>3009540</v>
      </c>
      <c r="J358" s="39" t="n">
        <v>3157675</v>
      </c>
      <c r="K358" s="39" t="n">
        <v>3340366</v>
      </c>
      <c r="L358" s="39" t="n">
        <v>3516992</v>
      </c>
      <c r="M358" s="28" t="n">
        <v>1355845.037</v>
      </c>
      <c r="N358" s="39" t="n">
        <v>-2161146.963</v>
      </c>
      <c r="O358" s="29" t="n">
        <v>-0.614487312737703</v>
      </c>
      <c r="P358" s="30" t="n">
        <v>150</v>
      </c>
      <c r="Q358" s="23"/>
      <c r="R358" s="23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5" t="s">
        <v>370</v>
      </c>
      <c r="C359" s="25" t="n">
        <v>357</v>
      </c>
      <c r="D359" s="25"/>
      <c r="E359" s="25"/>
      <c r="F359" s="26" t="n">
        <v>54</v>
      </c>
      <c r="G359" s="26" t="s">
        <v>360</v>
      </c>
      <c r="H359" s="27" t="n">
        <v>4745260</v>
      </c>
      <c r="I359" s="27" t="n">
        <v>4694548</v>
      </c>
      <c r="J359" s="39" t="n">
        <v>3437709</v>
      </c>
      <c r="K359" s="39" t="n">
        <v>2373721</v>
      </c>
      <c r="L359" s="39" t="n">
        <v>5230182</v>
      </c>
      <c r="M359" s="28" t="n">
        <v>1767178.967</v>
      </c>
      <c r="N359" s="39" t="n">
        <v>-3463003.033</v>
      </c>
      <c r="O359" s="29" t="n">
        <v>-0.662119030083465</v>
      </c>
      <c r="P359" s="30" t="n">
        <v>105</v>
      </c>
      <c r="Q359" s="23"/>
      <c r="R359" s="23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5" t="s">
        <v>371</v>
      </c>
      <c r="C360" s="25" t="n">
        <v>358</v>
      </c>
      <c r="D360" s="25"/>
      <c r="E360" s="25"/>
      <c r="F360" s="26"/>
      <c r="G360" s="26" t="s">
        <v>360</v>
      </c>
      <c r="H360" s="27" t="n">
        <v>3712153</v>
      </c>
      <c r="I360" s="27" t="n">
        <v>3636632</v>
      </c>
      <c r="J360" s="39" t="n">
        <v>3402610</v>
      </c>
      <c r="K360" s="39" t="n">
        <v>3031465</v>
      </c>
      <c r="L360" s="39" t="n">
        <v>2907388</v>
      </c>
      <c r="M360" s="28" t="n">
        <v>956399.938</v>
      </c>
      <c r="N360" s="39" t="n">
        <v>-1950988.062</v>
      </c>
      <c r="O360" s="29" t="n">
        <v>-0.671044959255524</v>
      </c>
      <c r="P360" s="30" t="n">
        <v>214</v>
      </c>
      <c r="Q360" s="23"/>
      <c r="R360" s="23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5" t="s">
        <v>372</v>
      </c>
      <c r="C361" s="25" t="n">
        <v>359</v>
      </c>
      <c r="D361" s="25"/>
      <c r="E361" s="25"/>
      <c r="F361" s="26" t="n">
        <v>55</v>
      </c>
      <c r="G361" s="26" t="s">
        <v>360</v>
      </c>
      <c r="H361" s="27" t="n">
        <v>2394564</v>
      </c>
      <c r="I361" s="27" t="n">
        <v>2343925</v>
      </c>
      <c r="J361" s="39" t="n">
        <v>1677211</v>
      </c>
      <c r="K361" s="39" t="n">
        <v>1446827</v>
      </c>
      <c r="L361" s="39" t="n">
        <v>1933812</v>
      </c>
      <c r="M361" s="28" t="n">
        <v>845826.972</v>
      </c>
      <c r="N361" s="39" t="n">
        <v>-1087985.028</v>
      </c>
      <c r="O361" s="29" t="n">
        <v>-0.562611581684259</v>
      </c>
      <c r="P361" s="30" t="n">
        <v>238</v>
      </c>
      <c r="Q361" s="23"/>
      <c r="R361" s="23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5" t="s">
        <v>373</v>
      </c>
      <c r="C362" s="25" t="n">
        <v>360</v>
      </c>
      <c r="D362" s="25"/>
      <c r="E362" s="25"/>
      <c r="F362" s="26"/>
      <c r="G362" s="26" t="s">
        <v>360</v>
      </c>
      <c r="H362" s="27" t="n">
        <v>1339754</v>
      </c>
      <c r="I362" s="27" t="n">
        <v>1355271</v>
      </c>
      <c r="J362" s="39" t="n">
        <v>1362430</v>
      </c>
      <c r="K362" s="39" t="n">
        <v>1513330</v>
      </c>
      <c r="L362" s="39" t="n">
        <v>1383420</v>
      </c>
      <c r="M362" s="28" t="n">
        <v>470765.964</v>
      </c>
      <c r="N362" s="39" t="n">
        <v>-912654.036</v>
      </c>
      <c r="O362" s="29" t="n">
        <v>-0.659708574402568</v>
      </c>
      <c r="P362" s="30" t="n">
        <v>350</v>
      </c>
      <c r="Q362" s="23"/>
      <c r="R362" s="23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5" t="s">
        <v>374</v>
      </c>
      <c r="C363" s="25" t="n">
        <v>361</v>
      </c>
      <c r="D363" s="25"/>
      <c r="E363" s="25"/>
      <c r="F363" s="26" t="n">
        <v>56</v>
      </c>
      <c r="G363" s="26" t="s">
        <v>360</v>
      </c>
      <c r="H363" s="27" t="n">
        <v>1072026</v>
      </c>
      <c r="I363" s="27" t="n">
        <v>1016809</v>
      </c>
      <c r="J363" s="39" t="n">
        <v>979103</v>
      </c>
      <c r="K363" s="39" t="n">
        <v>665750</v>
      </c>
      <c r="L363" s="39" t="n">
        <v>761816</v>
      </c>
      <c r="M363" s="28" t="n">
        <v>382606.96</v>
      </c>
      <c r="N363" s="39" t="n">
        <v>-379209.04</v>
      </c>
      <c r="O363" s="29" t="n">
        <v>-0.497769855188129</v>
      </c>
      <c r="P363" s="30" t="n">
        <v>378</v>
      </c>
      <c r="Q363" s="23"/>
      <c r="R363" s="23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5" t="s">
        <v>375</v>
      </c>
      <c r="C364" s="25" t="n">
        <v>362</v>
      </c>
      <c r="D364" s="25"/>
      <c r="E364" s="25"/>
      <c r="F364" s="26"/>
      <c r="G364" s="26" t="s">
        <v>360</v>
      </c>
      <c r="H364" s="27" t="n">
        <v>3421569</v>
      </c>
      <c r="I364" s="27" t="n">
        <v>3399567</v>
      </c>
      <c r="J364" s="39" t="n">
        <v>3261769</v>
      </c>
      <c r="K364" s="39" t="n">
        <v>3048104</v>
      </c>
      <c r="L364" s="39" t="n">
        <v>3074342</v>
      </c>
      <c r="M364" s="28" t="n">
        <v>1236614.004</v>
      </c>
      <c r="N364" s="39" t="n">
        <v>-1837727.996</v>
      </c>
      <c r="O364" s="29" t="n">
        <v>-0.597763032219577</v>
      </c>
      <c r="P364" s="30" t="n">
        <v>170</v>
      </c>
      <c r="Q364" s="23"/>
      <c r="R364" s="23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5" t="s">
        <v>376</v>
      </c>
      <c r="C365" s="25" t="n">
        <v>363</v>
      </c>
      <c r="D365" s="25"/>
      <c r="E365" s="25"/>
      <c r="F365" s="26"/>
      <c r="G365" s="26" t="s">
        <v>360</v>
      </c>
      <c r="H365" s="27" t="n">
        <v>2956981</v>
      </c>
      <c r="I365" s="27" t="n">
        <v>2904517</v>
      </c>
      <c r="J365" s="39" t="n">
        <v>2781811</v>
      </c>
      <c r="K365" s="39" t="n">
        <v>2711011</v>
      </c>
      <c r="L365" s="39" t="n">
        <v>2609445</v>
      </c>
      <c r="M365" s="28" t="n">
        <v>1052113.983</v>
      </c>
      <c r="N365" s="39" t="n">
        <v>-1557331.017</v>
      </c>
      <c r="O365" s="29" t="n">
        <v>-0.596805457482338</v>
      </c>
      <c r="P365" s="30" t="n">
        <v>193</v>
      </c>
      <c r="Q365" s="23"/>
      <c r="R365" s="23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5" t="s">
        <v>377</v>
      </c>
      <c r="C366" s="25" t="n">
        <v>364</v>
      </c>
      <c r="D366" s="25"/>
      <c r="E366" s="25"/>
      <c r="F366" s="26"/>
      <c r="G366" s="26" t="s">
        <v>360</v>
      </c>
      <c r="H366" s="27" t="n">
        <v>4593351</v>
      </c>
      <c r="I366" s="27" t="n">
        <v>4541003</v>
      </c>
      <c r="J366" s="39" t="n">
        <v>4303987</v>
      </c>
      <c r="K366" s="39" t="n">
        <v>4058815</v>
      </c>
      <c r="L366" s="39" t="n">
        <v>4019044</v>
      </c>
      <c r="M366" s="28" t="n">
        <v>1769577.882</v>
      </c>
      <c r="N366" s="39" t="n">
        <v>-2249466.118</v>
      </c>
      <c r="O366" s="29" t="n">
        <v>-0.559701789281232</v>
      </c>
      <c r="P366" s="30" t="n">
        <v>102</v>
      </c>
      <c r="Q366" s="23"/>
      <c r="R366" s="23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5" t="s">
        <v>378</v>
      </c>
      <c r="C367" s="25" t="n">
        <v>365</v>
      </c>
      <c r="D367" s="25"/>
      <c r="E367" s="25"/>
      <c r="F367" s="26"/>
      <c r="G367" s="26" t="s">
        <v>360</v>
      </c>
      <c r="H367" s="27" t="n">
        <v>2177884</v>
      </c>
      <c r="I367" s="27" t="n">
        <v>2131770</v>
      </c>
      <c r="J367" s="39" t="n">
        <v>2027659</v>
      </c>
      <c r="K367" s="39" t="n">
        <v>1883246</v>
      </c>
      <c r="L367" s="39" t="n">
        <v>1907368</v>
      </c>
      <c r="M367" s="28" t="n">
        <v>847429.979</v>
      </c>
      <c r="N367" s="39" t="n">
        <v>-1059938.021</v>
      </c>
      <c r="O367" s="29" t="n">
        <v>-0.555707142512614</v>
      </c>
      <c r="P367" s="30" t="n">
        <v>237</v>
      </c>
      <c r="Q367" s="23"/>
      <c r="R367" s="23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5" t="s">
        <v>379</v>
      </c>
      <c r="C368" s="25" t="n">
        <v>366</v>
      </c>
      <c r="D368" s="25"/>
      <c r="E368" s="25"/>
      <c r="F368" s="26"/>
      <c r="G368" s="26" t="s">
        <v>360</v>
      </c>
      <c r="H368" s="27" t="n">
        <v>5244226</v>
      </c>
      <c r="I368" s="27" t="n">
        <v>5219811</v>
      </c>
      <c r="J368" s="39" t="n">
        <v>4991559</v>
      </c>
      <c r="K368" s="39" t="n">
        <v>4769745</v>
      </c>
      <c r="L368" s="39" t="n">
        <v>4753706</v>
      </c>
      <c r="M368" s="28" t="n">
        <v>1954646.961</v>
      </c>
      <c r="N368" s="39" t="n">
        <v>-2799059.039</v>
      </c>
      <c r="O368" s="29" t="n">
        <v>-0.588816186571067</v>
      </c>
      <c r="P368" s="30" t="n">
        <v>88</v>
      </c>
      <c r="Q368" s="23"/>
      <c r="R368" s="23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5" t="s">
        <v>380</v>
      </c>
      <c r="C369" s="25" t="n">
        <v>367</v>
      </c>
      <c r="D369" s="25"/>
      <c r="E369" s="25"/>
      <c r="F369" s="26"/>
      <c r="G369" s="26" t="s">
        <v>360</v>
      </c>
      <c r="H369" s="27" t="n">
        <v>1192281</v>
      </c>
      <c r="I369" s="27" t="n">
        <v>1183534</v>
      </c>
      <c r="J369" s="39" t="n">
        <v>1120703</v>
      </c>
      <c r="K369" s="39" t="n">
        <v>1129031</v>
      </c>
      <c r="L369" s="39" t="n">
        <v>1098148</v>
      </c>
      <c r="M369" s="28" t="n">
        <v>465309.007</v>
      </c>
      <c r="N369" s="39" t="n">
        <v>-632838.993</v>
      </c>
      <c r="O369" s="29" t="n">
        <v>-0.576278418755942</v>
      </c>
      <c r="P369" s="30" t="n">
        <v>354</v>
      </c>
      <c r="Q369" s="23"/>
      <c r="R369" s="23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5" t="s">
        <v>381</v>
      </c>
      <c r="C370" s="25" t="n">
        <v>368</v>
      </c>
      <c r="D370" s="25"/>
      <c r="E370" s="25"/>
      <c r="F370" s="26"/>
      <c r="G370" s="26" t="s">
        <v>360</v>
      </c>
      <c r="H370" s="27" t="n">
        <v>2853794</v>
      </c>
      <c r="I370" s="27" t="n">
        <v>2807769</v>
      </c>
      <c r="J370" s="39" t="n">
        <v>2695321</v>
      </c>
      <c r="K370" s="39" t="n">
        <v>2592645</v>
      </c>
      <c r="L370" s="39" t="n">
        <v>2641450</v>
      </c>
      <c r="M370" s="28" t="n">
        <v>1021518.02</v>
      </c>
      <c r="N370" s="39" t="n">
        <v>-1619931.98</v>
      </c>
      <c r="O370" s="29" t="n">
        <v>-0.613273762516799</v>
      </c>
      <c r="P370" s="30" t="n">
        <v>200</v>
      </c>
      <c r="Q370" s="23"/>
      <c r="R370" s="23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5" t="s">
        <v>382</v>
      </c>
      <c r="C371" s="25" t="n">
        <v>369</v>
      </c>
      <c r="D371" s="25"/>
      <c r="E371" s="25"/>
      <c r="F371" s="26"/>
      <c r="G371" s="26" t="s">
        <v>360</v>
      </c>
      <c r="H371" s="27" t="n">
        <v>1629526</v>
      </c>
      <c r="I371" s="27" t="n">
        <v>1643806</v>
      </c>
      <c r="J371" s="39" t="n">
        <v>1602770</v>
      </c>
      <c r="K371" s="39" t="n">
        <v>1510410</v>
      </c>
      <c r="L371" s="39" t="n">
        <v>1564387</v>
      </c>
      <c r="M371" s="28" t="n">
        <v>743487.998</v>
      </c>
      <c r="N371" s="39" t="n">
        <v>-820899.002</v>
      </c>
      <c r="O371" s="29" t="n">
        <v>-0.524741641294641</v>
      </c>
      <c r="P371" s="30" t="n">
        <v>268</v>
      </c>
      <c r="Q371" s="23"/>
      <c r="R371" s="23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5" t="s">
        <v>383</v>
      </c>
      <c r="C372" s="25" t="n">
        <v>370</v>
      </c>
      <c r="D372" s="25"/>
      <c r="E372" s="25"/>
      <c r="F372" s="26"/>
      <c r="G372" s="26" t="s">
        <v>360</v>
      </c>
      <c r="H372" s="27" t="n">
        <v>17224537</v>
      </c>
      <c r="I372" s="27" t="n">
        <v>17301839</v>
      </c>
      <c r="J372" s="39" t="n">
        <v>17095073</v>
      </c>
      <c r="K372" s="39" t="n">
        <v>16994358</v>
      </c>
      <c r="L372" s="39" t="n">
        <v>17077862</v>
      </c>
      <c r="M372" s="28" t="n">
        <v>7523538.001</v>
      </c>
      <c r="N372" s="39" t="n">
        <v>-9554323.999</v>
      </c>
      <c r="O372" s="29" t="n">
        <v>-0.559456681345709</v>
      </c>
      <c r="P372" s="30" t="n">
        <v>9</v>
      </c>
      <c r="Q372" s="23"/>
      <c r="R372" s="23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5" t="s">
        <v>384</v>
      </c>
      <c r="C373" s="25" t="n">
        <v>371</v>
      </c>
      <c r="D373" s="25"/>
      <c r="E373" s="25"/>
      <c r="F373" s="26"/>
      <c r="G373" s="26" t="s">
        <v>360</v>
      </c>
      <c r="H373" s="27" t="n">
        <v>1136305</v>
      </c>
      <c r="I373" s="27" t="n">
        <v>1102600</v>
      </c>
      <c r="J373" s="39" t="n">
        <v>994127</v>
      </c>
      <c r="K373" s="39" t="n">
        <v>1019978</v>
      </c>
      <c r="L373" s="39" t="n">
        <v>1059027</v>
      </c>
      <c r="M373" s="28" t="n">
        <v>395084.11</v>
      </c>
      <c r="N373" s="39" t="n">
        <v>-663942.89</v>
      </c>
      <c r="O373" s="29" t="n">
        <v>-0.626936697553509</v>
      </c>
      <c r="P373" s="30" t="n">
        <v>374</v>
      </c>
      <c r="Q373" s="23"/>
      <c r="R373" s="23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5" t="s">
        <v>385</v>
      </c>
      <c r="C374" s="25" t="n">
        <v>372</v>
      </c>
      <c r="D374" s="25"/>
      <c r="E374" s="25"/>
      <c r="F374" s="26"/>
      <c r="G374" s="26" t="s">
        <v>360</v>
      </c>
      <c r="H374" s="27" t="n">
        <v>1196186</v>
      </c>
      <c r="I374" s="27" t="n">
        <v>1187714</v>
      </c>
      <c r="J374" s="39" t="n">
        <v>1069608</v>
      </c>
      <c r="K374" s="39" t="n">
        <v>992267</v>
      </c>
      <c r="L374" s="39" t="n">
        <v>1029388</v>
      </c>
      <c r="M374" s="28" t="n">
        <v>516794.968</v>
      </c>
      <c r="N374" s="39" t="n">
        <v>-512593.032</v>
      </c>
      <c r="O374" s="29" t="n">
        <v>-0.497959012539489</v>
      </c>
      <c r="P374" s="30" t="n">
        <v>332</v>
      </c>
      <c r="Q374" s="23"/>
      <c r="R374" s="23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5" t="s">
        <v>386</v>
      </c>
      <c r="C375" s="25" t="n">
        <v>373</v>
      </c>
      <c r="D375" s="25"/>
      <c r="E375" s="25"/>
      <c r="F375" s="26" t="n">
        <v>57</v>
      </c>
      <c r="G375" s="26" t="s">
        <v>360</v>
      </c>
      <c r="H375" s="27" t="n">
        <v>1465264</v>
      </c>
      <c r="I375" s="27" t="n">
        <v>1098234</v>
      </c>
      <c r="J375" s="39" t="n">
        <v>1346296</v>
      </c>
      <c r="K375" s="39" t="n">
        <v>1332047</v>
      </c>
      <c r="L375" s="39" t="n">
        <v>1298825</v>
      </c>
      <c r="M375" s="28" t="n">
        <v>552807.866</v>
      </c>
      <c r="N375" s="39" t="n">
        <v>-746017.134</v>
      </c>
      <c r="O375" s="29" t="n">
        <v>-0.574378483629434</v>
      </c>
      <c r="P375" s="30" t="n">
        <v>324</v>
      </c>
      <c r="Q375" s="23"/>
      <c r="R375" s="23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5" t="s">
        <v>387</v>
      </c>
      <c r="C376" s="25" t="n">
        <v>374</v>
      </c>
      <c r="D376" s="25"/>
      <c r="E376" s="25"/>
      <c r="F376" s="26"/>
      <c r="G376" s="26" t="s">
        <v>360</v>
      </c>
      <c r="H376" s="27" t="n">
        <v>5128506</v>
      </c>
      <c r="I376" s="27" t="n">
        <v>5089971</v>
      </c>
      <c r="J376" s="39" t="n">
        <v>5018542</v>
      </c>
      <c r="K376" s="39" t="n">
        <v>4741470</v>
      </c>
      <c r="L376" s="39" t="n">
        <v>4893865</v>
      </c>
      <c r="M376" s="28" t="n">
        <v>2297895.993</v>
      </c>
      <c r="N376" s="39" t="n">
        <v>-2595969.007</v>
      </c>
      <c r="O376" s="29" t="n">
        <v>-0.530453743002719</v>
      </c>
      <c r="P376" s="30" t="n">
        <v>67</v>
      </c>
      <c r="Q376" s="23"/>
      <c r="R376" s="23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5" t="s">
        <v>388</v>
      </c>
      <c r="C377" s="25" t="n">
        <v>375</v>
      </c>
      <c r="D377" s="25"/>
      <c r="E377" s="25"/>
      <c r="F377" s="26"/>
      <c r="G377" s="26" t="s">
        <v>360</v>
      </c>
      <c r="H377" s="27" t="n">
        <v>1239793</v>
      </c>
      <c r="I377" s="27" t="n">
        <v>1237770</v>
      </c>
      <c r="J377" s="39" t="n">
        <v>1156600</v>
      </c>
      <c r="K377" s="39" t="n">
        <v>1063133</v>
      </c>
      <c r="L377" s="39" t="n">
        <v>1061293</v>
      </c>
      <c r="M377" s="28" t="n">
        <v>546684.991</v>
      </c>
      <c r="N377" s="39" t="n">
        <v>-514608.009</v>
      </c>
      <c r="O377" s="29" t="n">
        <v>-0.484887782167601</v>
      </c>
      <c r="P377" s="30" t="n">
        <v>326</v>
      </c>
      <c r="Q377" s="23"/>
      <c r="R377" s="23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5" t="s">
        <v>389</v>
      </c>
      <c r="C378" s="25" t="n">
        <v>376</v>
      </c>
      <c r="D378" s="25"/>
      <c r="E378" s="25"/>
      <c r="F378" s="26" t="n">
        <v>58</v>
      </c>
      <c r="G378" s="26" t="s">
        <v>360</v>
      </c>
      <c r="H378" s="27" t="n">
        <v>1011163</v>
      </c>
      <c r="I378" s="27" t="n">
        <v>952251</v>
      </c>
      <c r="J378" s="39" t="n">
        <v>880776</v>
      </c>
      <c r="K378" s="39" t="n">
        <v>855851</v>
      </c>
      <c r="L378" s="39" t="n">
        <v>853110</v>
      </c>
      <c r="M378" s="28" t="n">
        <v>384745.033</v>
      </c>
      <c r="N378" s="39" t="n">
        <v>-468364.967</v>
      </c>
      <c r="O378" s="29" t="n">
        <v>-0.549008881621362</v>
      </c>
      <c r="P378" s="30" t="n">
        <v>377</v>
      </c>
      <c r="Q378" s="23"/>
      <c r="R378" s="23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5" t="s">
        <v>390</v>
      </c>
      <c r="C379" s="25" t="n">
        <v>377</v>
      </c>
      <c r="D379" s="25"/>
      <c r="E379" s="25"/>
      <c r="F379" s="26"/>
      <c r="G379" s="26" t="s">
        <v>360</v>
      </c>
      <c r="H379" s="27" t="n">
        <v>5489630</v>
      </c>
      <c r="I379" s="27" t="n">
        <v>5471961</v>
      </c>
      <c r="J379" s="39" t="n">
        <v>5460868</v>
      </c>
      <c r="K379" s="39" t="n">
        <v>5245160</v>
      </c>
      <c r="L379" s="39" t="n">
        <v>5272683</v>
      </c>
      <c r="M379" s="28" t="n">
        <v>2661934.002</v>
      </c>
      <c r="N379" s="39" t="n">
        <v>-2610748.998</v>
      </c>
      <c r="O379" s="29" t="n">
        <v>-0.495146208865581</v>
      </c>
      <c r="P379" s="30" t="n">
        <v>54</v>
      </c>
      <c r="Q379" s="23"/>
      <c r="R379" s="23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5" t="s">
        <v>391</v>
      </c>
      <c r="C380" s="25" t="n">
        <v>378</v>
      </c>
      <c r="D380" s="25"/>
      <c r="E380" s="25"/>
      <c r="F380" s="26"/>
      <c r="G380" s="26" t="s">
        <v>360</v>
      </c>
      <c r="H380" s="27" t="n">
        <v>672734</v>
      </c>
      <c r="I380" s="27" t="n">
        <v>676971</v>
      </c>
      <c r="J380" s="39" t="n">
        <v>641464</v>
      </c>
      <c r="K380" s="39" t="n">
        <v>732091</v>
      </c>
      <c r="L380" s="39" t="n">
        <v>601436</v>
      </c>
      <c r="M380" s="28" t="n">
        <v>168736.991</v>
      </c>
      <c r="N380" s="39" t="n">
        <v>-432699.009</v>
      </c>
      <c r="O380" s="29" t="n">
        <v>-0.719443147733092</v>
      </c>
      <c r="P380" s="30" t="n">
        <v>414</v>
      </c>
      <c r="Q380" s="23"/>
      <c r="R380" s="23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5" t="s">
        <v>392</v>
      </c>
      <c r="C381" s="25" t="n">
        <v>379</v>
      </c>
      <c r="D381" s="25"/>
      <c r="E381" s="25"/>
      <c r="F381" s="26"/>
      <c r="G381" s="26" t="s">
        <v>360</v>
      </c>
      <c r="H381" s="27" t="n">
        <v>365488</v>
      </c>
      <c r="I381" s="27" t="n">
        <v>342494</v>
      </c>
      <c r="J381" s="39" t="n">
        <v>309029</v>
      </c>
      <c r="K381" s="39" t="n">
        <v>276067</v>
      </c>
      <c r="L381" s="39" t="n">
        <v>263422</v>
      </c>
      <c r="M381" s="28" t="n">
        <v>107145.982</v>
      </c>
      <c r="N381" s="39" t="n">
        <v>-156276.018</v>
      </c>
      <c r="O381" s="29" t="n">
        <v>-0.593253479208267</v>
      </c>
      <c r="P381" s="30" t="n">
        <v>421</v>
      </c>
      <c r="Q381" s="23"/>
      <c r="R381" s="23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5" t="s">
        <v>393</v>
      </c>
      <c r="C382" s="25" t="n">
        <v>380</v>
      </c>
      <c r="D382" s="25"/>
      <c r="E382" s="25"/>
      <c r="F382" s="26" t="n">
        <v>59</v>
      </c>
      <c r="G382" s="26" t="s">
        <v>360</v>
      </c>
      <c r="H382" s="27" t="n">
        <v>3926062</v>
      </c>
      <c r="I382" s="27" t="n">
        <v>3894399</v>
      </c>
      <c r="J382" s="39" t="n">
        <v>3988480</v>
      </c>
      <c r="K382" s="39" t="n">
        <v>4226298</v>
      </c>
      <c r="L382" s="39" t="n">
        <v>723354</v>
      </c>
      <c r="M382" s="28" t="n">
        <v>1053976.035</v>
      </c>
      <c r="N382" s="39" t="n">
        <v>330622.035</v>
      </c>
      <c r="O382" s="29" t="n">
        <v>0.457068095289443</v>
      </c>
      <c r="P382" s="30" t="n">
        <v>191</v>
      </c>
      <c r="Q382" s="23"/>
      <c r="R382" s="23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5" t="s">
        <v>394</v>
      </c>
      <c r="C383" s="25" t="n">
        <v>381</v>
      </c>
      <c r="D383" s="25"/>
      <c r="E383" s="25"/>
      <c r="F383" s="26"/>
      <c r="G383" s="26" t="s">
        <v>360</v>
      </c>
      <c r="H383" s="27" t="n">
        <v>5407027</v>
      </c>
      <c r="I383" s="27" t="n">
        <v>5429314</v>
      </c>
      <c r="J383" s="39" t="n">
        <v>5031462</v>
      </c>
      <c r="K383" s="39" t="n">
        <v>4543854</v>
      </c>
      <c r="L383" s="39" t="n">
        <v>5277341</v>
      </c>
      <c r="M383" s="28" t="n">
        <v>1996235.898</v>
      </c>
      <c r="N383" s="39" t="n">
        <v>-3281105.102</v>
      </c>
      <c r="O383" s="29" t="n">
        <v>-0.621734525398302</v>
      </c>
      <c r="P383" s="30" t="n">
        <v>85</v>
      </c>
      <c r="Q383" s="23"/>
      <c r="R383" s="23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5" t="s">
        <v>395</v>
      </c>
      <c r="C384" s="25" t="n">
        <v>382</v>
      </c>
      <c r="D384" s="25"/>
      <c r="E384" s="25"/>
      <c r="F384" s="26"/>
      <c r="G384" s="26" t="s">
        <v>360</v>
      </c>
      <c r="H384" s="27" t="n">
        <v>99254</v>
      </c>
      <c r="I384" s="27" t="n">
        <v>95469</v>
      </c>
      <c r="J384" s="39" t="n">
        <v>97654</v>
      </c>
      <c r="K384" s="39" t="n">
        <v>92852</v>
      </c>
      <c r="L384" s="39" t="n">
        <v>88439</v>
      </c>
      <c r="M384" s="28" t="n">
        <v>37749.953</v>
      </c>
      <c r="N384" s="39" t="n">
        <v>-50689.047</v>
      </c>
      <c r="O384" s="29" t="n">
        <v>-0.573152647587603</v>
      </c>
      <c r="P384" s="30" t="n">
        <v>423</v>
      </c>
      <c r="Q384" s="23"/>
      <c r="R384" s="23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5" t="s">
        <v>396</v>
      </c>
      <c r="C385" s="25" t="n">
        <v>383</v>
      </c>
      <c r="D385" s="25"/>
      <c r="E385" s="25"/>
      <c r="F385" s="26"/>
      <c r="G385" s="26" t="s">
        <v>360</v>
      </c>
      <c r="H385" s="27" t="n">
        <v>570312</v>
      </c>
      <c r="I385" s="27" t="n">
        <v>601116</v>
      </c>
      <c r="J385" s="39" t="n">
        <v>582975</v>
      </c>
      <c r="K385" s="39" t="n">
        <v>543839</v>
      </c>
      <c r="L385" s="39" t="n">
        <v>517164</v>
      </c>
      <c r="M385" s="28" t="n">
        <v>258135.959</v>
      </c>
      <c r="N385" s="39" t="n">
        <v>-259028.041</v>
      </c>
      <c r="O385" s="29" t="n">
        <v>-0.500862474959587</v>
      </c>
      <c r="P385" s="30" t="n">
        <v>404</v>
      </c>
      <c r="Q385" s="23"/>
      <c r="R385" s="23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5" t="s">
        <v>397</v>
      </c>
      <c r="C386" s="25" t="n">
        <v>384</v>
      </c>
      <c r="D386" s="25"/>
      <c r="E386" s="25"/>
      <c r="F386" s="26"/>
      <c r="G386" s="26" t="s">
        <v>360</v>
      </c>
      <c r="H386" s="27" t="n">
        <v>296860</v>
      </c>
      <c r="I386" s="27" t="n">
        <v>305816</v>
      </c>
      <c r="J386" s="39" t="n">
        <v>298395</v>
      </c>
      <c r="K386" s="39" t="n">
        <v>275165</v>
      </c>
      <c r="L386" s="39" t="n">
        <v>292305</v>
      </c>
      <c r="M386" s="28" t="n">
        <v>149257.022</v>
      </c>
      <c r="N386" s="39" t="n">
        <v>-143047.978</v>
      </c>
      <c r="O386" s="29" t="n">
        <v>-0.489379169018662</v>
      </c>
      <c r="P386" s="30" t="n">
        <v>417</v>
      </c>
      <c r="Q386" s="23"/>
      <c r="R386" s="23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5" t="s">
        <v>398</v>
      </c>
      <c r="C387" s="25" t="n">
        <v>385</v>
      </c>
      <c r="D387" s="25"/>
      <c r="E387" s="25"/>
      <c r="F387" s="26"/>
      <c r="G387" s="26" t="s">
        <v>360</v>
      </c>
      <c r="H387" s="27" t="n">
        <v>197543</v>
      </c>
      <c r="I387" s="27" t="n">
        <v>212440</v>
      </c>
      <c r="J387" s="39" t="n">
        <v>214473</v>
      </c>
      <c r="K387" s="39" t="n">
        <v>216609</v>
      </c>
      <c r="L387" s="39" t="n">
        <v>215701</v>
      </c>
      <c r="M387" s="28" t="n">
        <v>109447.964</v>
      </c>
      <c r="N387" s="39" t="n">
        <v>-106253.036</v>
      </c>
      <c r="O387" s="29" t="n">
        <v>-0.492594081622246</v>
      </c>
      <c r="P387" s="30" t="n">
        <v>420</v>
      </c>
      <c r="Q387" s="23"/>
      <c r="R387" s="23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5" t="s">
        <v>399</v>
      </c>
      <c r="C388" s="25" t="n">
        <v>386</v>
      </c>
      <c r="D388" s="25"/>
      <c r="E388" s="25"/>
      <c r="F388" s="26"/>
      <c r="G388" s="26" t="s">
        <v>360</v>
      </c>
      <c r="H388" s="27" t="n">
        <v>801015</v>
      </c>
      <c r="I388" s="27" t="n">
        <v>794595</v>
      </c>
      <c r="J388" s="39" t="n">
        <v>726189</v>
      </c>
      <c r="K388" s="39" t="n">
        <v>630038</v>
      </c>
      <c r="L388" s="39" t="n">
        <v>623826</v>
      </c>
      <c r="M388" s="28" t="n">
        <v>313415.955</v>
      </c>
      <c r="N388" s="39" t="n">
        <v>-310410.045</v>
      </c>
      <c r="O388" s="29" t="n">
        <v>-0.497590746458147</v>
      </c>
      <c r="P388" s="30" t="n">
        <v>398</v>
      </c>
      <c r="Q388" s="23"/>
      <c r="R388" s="23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5" t="s">
        <v>400</v>
      </c>
      <c r="C389" s="25" t="n">
        <v>387</v>
      </c>
      <c r="D389" s="25"/>
      <c r="E389" s="25"/>
      <c r="F389" s="26"/>
      <c r="G389" s="26" t="s">
        <v>360</v>
      </c>
      <c r="H389" s="27" t="n">
        <v>799134</v>
      </c>
      <c r="I389" s="27" t="n">
        <v>811248</v>
      </c>
      <c r="J389" s="39" t="n">
        <v>792444</v>
      </c>
      <c r="K389" s="39" t="n">
        <v>669421</v>
      </c>
      <c r="L389" s="39" t="n">
        <v>718008</v>
      </c>
      <c r="M389" s="28" t="n">
        <v>366760.035</v>
      </c>
      <c r="N389" s="39" t="n">
        <v>-351247.965</v>
      </c>
      <c r="O389" s="29" t="n">
        <v>-0.489197843199519</v>
      </c>
      <c r="P389" s="30" t="n">
        <v>382</v>
      </c>
      <c r="Q389" s="23"/>
      <c r="R389" s="23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5" t="s">
        <v>401</v>
      </c>
      <c r="C390" s="25" t="n">
        <v>388</v>
      </c>
      <c r="D390" s="25"/>
      <c r="E390" s="25"/>
      <c r="F390" s="26"/>
      <c r="G390" s="26" t="s">
        <v>360</v>
      </c>
      <c r="H390" s="27" t="n">
        <v>333006</v>
      </c>
      <c r="I390" s="27" t="n">
        <v>335515</v>
      </c>
      <c r="J390" s="39" t="n">
        <v>411887</v>
      </c>
      <c r="K390" s="39" t="n">
        <v>382766</v>
      </c>
      <c r="L390" s="39" t="n">
        <v>348771</v>
      </c>
      <c r="M390" s="28" t="n">
        <v>129188.011</v>
      </c>
      <c r="N390" s="39" t="n">
        <v>-219582.989</v>
      </c>
      <c r="O390" s="29" t="n">
        <v>-0.629590731454163</v>
      </c>
      <c r="P390" s="30" t="n">
        <v>418</v>
      </c>
      <c r="Q390" s="23"/>
      <c r="R390" s="23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5" t="s">
        <v>402</v>
      </c>
      <c r="C391" s="25" t="n">
        <v>389</v>
      </c>
      <c r="D391" s="25"/>
      <c r="E391" s="25"/>
      <c r="F391" s="26"/>
      <c r="G391" s="26" t="s">
        <v>360</v>
      </c>
      <c r="H391" s="27" t="n">
        <v>214040</v>
      </c>
      <c r="I391" s="27" t="n">
        <v>203795</v>
      </c>
      <c r="J391" s="39" t="n">
        <v>180588</v>
      </c>
      <c r="K391" s="39" t="n">
        <v>154620</v>
      </c>
      <c r="L391" s="39" t="n">
        <v>164130</v>
      </c>
      <c r="M391" s="28" t="n">
        <v>63296.999</v>
      </c>
      <c r="N391" s="39" t="n">
        <v>-100833.001</v>
      </c>
      <c r="O391" s="29" t="n">
        <v>-0.614348388472552</v>
      </c>
      <c r="P391" s="30" t="n">
        <v>422</v>
      </c>
      <c r="Q391" s="23"/>
      <c r="R391" s="23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5" t="s">
        <v>403</v>
      </c>
      <c r="C392" s="25" t="n">
        <v>390</v>
      </c>
      <c r="D392" s="25"/>
      <c r="E392" s="25"/>
      <c r="F392" s="26"/>
      <c r="G392" s="26" t="s">
        <v>360</v>
      </c>
      <c r="H392" s="27" t="n">
        <v>1479278</v>
      </c>
      <c r="I392" s="27" t="n">
        <v>1515926</v>
      </c>
      <c r="J392" s="39" t="n">
        <v>1489396</v>
      </c>
      <c r="K392" s="39" t="n">
        <v>1462744</v>
      </c>
      <c r="L392" s="39" t="n">
        <v>1501152</v>
      </c>
      <c r="M392" s="28" t="n">
        <v>627402.961</v>
      </c>
      <c r="N392" s="39" t="n">
        <v>-873749.039</v>
      </c>
      <c r="O392" s="29" t="n">
        <v>-0.582052343133807</v>
      </c>
      <c r="P392" s="30" t="n">
        <v>304</v>
      </c>
      <c r="Q392" s="23"/>
      <c r="R392" s="23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5" t="s">
        <v>404</v>
      </c>
      <c r="C393" s="25" t="n">
        <v>391</v>
      </c>
      <c r="D393" s="25"/>
      <c r="E393" s="25"/>
      <c r="F393" s="26"/>
      <c r="G393" s="26" t="s">
        <v>360</v>
      </c>
      <c r="H393" s="27" t="n">
        <v>91766</v>
      </c>
      <c r="I393" s="27" t="n">
        <v>91208</v>
      </c>
      <c r="J393" s="39" t="n">
        <v>87774</v>
      </c>
      <c r="K393" s="39" t="n">
        <v>82248</v>
      </c>
      <c r="L393" s="39" t="n">
        <v>90358</v>
      </c>
      <c r="M393" s="28" t="n">
        <v>35836.96</v>
      </c>
      <c r="N393" s="39" t="n">
        <v>-54521.04</v>
      </c>
      <c r="O393" s="29" t="n">
        <v>-0.603389185240931</v>
      </c>
      <c r="P393" s="30" t="n">
        <v>424</v>
      </c>
      <c r="Q393" s="23"/>
      <c r="R393" s="23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5" t="s">
        <v>405</v>
      </c>
      <c r="C394" s="25" t="n">
        <v>392</v>
      </c>
      <c r="D394" s="25"/>
      <c r="E394" s="25"/>
      <c r="F394" s="26" t="n">
        <v>60</v>
      </c>
      <c r="G394" s="26" t="s">
        <v>360</v>
      </c>
      <c r="H394" s="27" t="n">
        <v>4300632</v>
      </c>
      <c r="I394" s="27" t="n">
        <v>4189306</v>
      </c>
      <c r="J394" s="39" t="n">
        <v>4060805</v>
      </c>
      <c r="K394" s="39" t="n">
        <v>2436810</v>
      </c>
      <c r="L394" s="39" t="n">
        <v>3038655</v>
      </c>
      <c r="M394" s="28" t="n">
        <v>1463280.016</v>
      </c>
      <c r="N394" s="39" t="n">
        <v>-1575374.984</v>
      </c>
      <c r="O394" s="29" t="n">
        <v>-0.518444832993545</v>
      </c>
      <c r="P394" s="30" t="n">
        <v>132</v>
      </c>
      <c r="Q394" s="23"/>
      <c r="R394" s="23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5" t="s">
        <v>406</v>
      </c>
      <c r="C395" s="25" t="n">
        <v>393</v>
      </c>
      <c r="D395" s="25"/>
      <c r="E395" s="25"/>
      <c r="F395" s="26"/>
      <c r="G395" s="26" t="s">
        <v>360</v>
      </c>
      <c r="H395" s="27" t="n">
        <v>6730837</v>
      </c>
      <c r="I395" s="27" t="n">
        <v>6809217</v>
      </c>
      <c r="J395" s="39" t="n">
        <v>7003218</v>
      </c>
      <c r="K395" s="39" t="n">
        <v>7218939</v>
      </c>
      <c r="L395" s="39" t="n">
        <v>7033377</v>
      </c>
      <c r="M395" s="28" t="n">
        <v>2368959.032</v>
      </c>
      <c r="N395" s="39" t="n">
        <v>-4664417.968</v>
      </c>
      <c r="O395" s="29" t="n">
        <v>-0.663183271421395</v>
      </c>
      <c r="P395" s="30" t="n">
        <v>64</v>
      </c>
      <c r="Q395" s="23"/>
      <c r="R395" s="23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5" t="s">
        <v>407</v>
      </c>
      <c r="C396" s="25" t="n">
        <v>394</v>
      </c>
      <c r="D396" s="25"/>
      <c r="E396" s="25"/>
      <c r="F396" s="26"/>
      <c r="G396" s="26" t="s">
        <v>360</v>
      </c>
      <c r="H396" s="27" t="n">
        <v>4350714</v>
      </c>
      <c r="I396" s="27" t="n">
        <v>4268747</v>
      </c>
      <c r="J396" s="39" t="n">
        <v>4039686</v>
      </c>
      <c r="K396" s="39" t="n">
        <v>3898046</v>
      </c>
      <c r="L396" s="39" t="n">
        <v>3867341</v>
      </c>
      <c r="M396" s="28" t="n">
        <v>1706574.992</v>
      </c>
      <c r="N396" s="39" t="n">
        <v>-2160766.008</v>
      </c>
      <c r="O396" s="29" t="n">
        <v>-0.558721356094536</v>
      </c>
      <c r="P396" s="30" t="n">
        <v>109</v>
      </c>
      <c r="Q396" s="23"/>
      <c r="R396" s="23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5" t="s">
        <v>408</v>
      </c>
      <c r="C397" s="25" t="n">
        <v>395</v>
      </c>
      <c r="D397" s="25"/>
      <c r="E397" s="25"/>
      <c r="F397" s="26"/>
      <c r="G397" s="26" t="s">
        <v>360</v>
      </c>
      <c r="H397" s="27" t="n">
        <v>1576988</v>
      </c>
      <c r="I397" s="27" t="n">
        <v>1572694</v>
      </c>
      <c r="J397" s="39" t="n">
        <v>1472005</v>
      </c>
      <c r="K397" s="39" t="n">
        <v>1376087</v>
      </c>
      <c r="L397" s="39" t="n">
        <v>1347765</v>
      </c>
      <c r="M397" s="28" t="n">
        <v>709393.95</v>
      </c>
      <c r="N397" s="39" t="n">
        <v>-638371.05</v>
      </c>
      <c r="O397" s="29" t="n">
        <v>-0.473651600983851</v>
      </c>
      <c r="P397" s="30" t="n">
        <v>282</v>
      </c>
      <c r="Q397" s="23"/>
      <c r="R397" s="23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5" t="s">
        <v>409</v>
      </c>
      <c r="C398" s="25" t="n">
        <v>396</v>
      </c>
      <c r="D398" s="25"/>
      <c r="E398" s="25"/>
      <c r="F398" s="26"/>
      <c r="G398" s="26" t="s">
        <v>360</v>
      </c>
      <c r="H398" s="27" t="n">
        <v>19082391</v>
      </c>
      <c r="I398" s="27" t="n">
        <v>19257879</v>
      </c>
      <c r="J398" s="39" t="n">
        <v>18746832</v>
      </c>
      <c r="K398" s="39" t="n">
        <v>17799862</v>
      </c>
      <c r="L398" s="39" t="n">
        <v>17568837</v>
      </c>
      <c r="M398" s="28" t="n">
        <v>6944922.941</v>
      </c>
      <c r="N398" s="39" t="n">
        <v>-10623914.059</v>
      </c>
      <c r="O398" s="29" t="n">
        <v>-0.604702181424986</v>
      </c>
      <c r="P398" s="30" t="n">
        <v>10</v>
      </c>
      <c r="Q398" s="23"/>
      <c r="R398" s="23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5" t="s">
        <v>410</v>
      </c>
      <c r="C399" s="25" t="n">
        <v>397</v>
      </c>
      <c r="D399" s="25"/>
      <c r="E399" s="25"/>
      <c r="F399" s="26" t="n">
        <v>61</v>
      </c>
      <c r="G399" s="26" t="s">
        <v>360</v>
      </c>
      <c r="H399" s="27" t="n">
        <v>1317289</v>
      </c>
      <c r="I399" s="27" t="n">
        <v>1316296</v>
      </c>
      <c r="J399" s="39" t="n">
        <v>796742</v>
      </c>
      <c r="K399" s="39" t="n">
        <v>927801</v>
      </c>
      <c r="L399" s="39" t="n">
        <v>1310163</v>
      </c>
      <c r="M399" s="28" t="n">
        <v>609686.934</v>
      </c>
      <c r="N399" s="39" t="n">
        <v>-700476.066</v>
      </c>
      <c r="O399" s="29" t="n">
        <v>-0.534648029291012</v>
      </c>
      <c r="P399" s="30" t="n">
        <v>310</v>
      </c>
      <c r="Q399" s="23"/>
      <c r="R399" s="23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5" t="s">
        <v>411</v>
      </c>
      <c r="C400" s="25" t="n">
        <v>398</v>
      </c>
      <c r="D400" s="25"/>
      <c r="E400" s="25"/>
      <c r="F400" s="26"/>
      <c r="G400" s="26" t="s">
        <v>360</v>
      </c>
      <c r="H400" s="27" t="n">
        <v>8654547</v>
      </c>
      <c r="I400" s="27" t="n">
        <v>8581096</v>
      </c>
      <c r="J400" s="39" t="n">
        <v>8748221</v>
      </c>
      <c r="K400" s="39" t="n">
        <v>8115385</v>
      </c>
      <c r="L400" s="39" t="n">
        <v>8027234</v>
      </c>
      <c r="M400" s="28" t="n">
        <v>3100666.98</v>
      </c>
      <c r="N400" s="39" t="n">
        <v>-4926567.02</v>
      </c>
      <c r="O400" s="29" t="n">
        <v>-0.613731581762784</v>
      </c>
      <c r="P400" s="30" t="n">
        <v>41</v>
      </c>
      <c r="Q400" s="23"/>
      <c r="R400" s="23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5" t="s">
        <v>412</v>
      </c>
      <c r="C401" s="25" t="n">
        <v>399</v>
      </c>
      <c r="D401" s="25"/>
      <c r="E401" s="25"/>
      <c r="F401" s="26" t="n">
        <v>62</v>
      </c>
      <c r="G401" s="26" t="s">
        <v>360</v>
      </c>
      <c r="H401" s="27" t="n">
        <v>1806429</v>
      </c>
      <c r="I401" s="27" t="n">
        <v>1831889</v>
      </c>
      <c r="J401" s="39" t="n">
        <v>1198376</v>
      </c>
      <c r="K401" s="39" t="n">
        <v>1400512</v>
      </c>
      <c r="L401" s="39" t="n">
        <v>1776084</v>
      </c>
      <c r="M401" s="28" t="n">
        <v>841585.002</v>
      </c>
      <c r="N401" s="39" t="n">
        <v>-934498.998</v>
      </c>
      <c r="O401" s="29" t="n">
        <v>-0.52615698244002</v>
      </c>
      <c r="P401" s="30" t="n">
        <v>239</v>
      </c>
      <c r="Q401" s="23"/>
      <c r="R401" s="23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5" t="s">
        <v>413</v>
      </c>
      <c r="C402" s="25" t="n">
        <v>400</v>
      </c>
      <c r="D402" s="25"/>
      <c r="E402" s="25"/>
      <c r="F402" s="26"/>
      <c r="G402" s="26" t="s">
        <v>360</v>
      </c>
      <c r="H402" s="27" t="n">
        <v>5995764</v>
      </c>
      <c r="I402" s="27" t="n">
        <v>6057028</v>
      </c>
      <c r="J402" s="39" t="n">
        <v>5792378</v>
      </c>
      <c r="K402" s="39" t="n">
        <v>5713827</v>
      </c>
      <c r="L402" s="39" t="n">
        <v>5730846</v>
      </c>
      <c r="M402" s="28" t="n">
        <v>2394478.984</v>
      </c>
      <c r="N402" s="39" t="n">
        <v>-3336367.016</v>
      </c>
      <c r="O402" s="29" t="n">
        <v>-0.582177049601403</v>
      </c>
      <c r="P402" s="30" t="n">
        <v>62</v>
      </c>
      <c r="Q402" s="23"/>
      <c r="R402" s="23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5" t="s">
        <v>414</v>
      </c>
      <c r="C403" s="25" t="n">
        <v>401</v>
      </c>
      <c r="D403" s="25"/>
      <c r="E403" s="25"/>
      <c r="F403" s="26"/>
      <c r="G403" s="26" t="s">
        <v>360</v>
      </c>
      <c r="H403" s="27" t="n">
        <v>1041816</v>
      </c>
      <c r="I403" s="27" t="n">
        <v>1012067</v>
      </c>
      <c r="J403" s="39" t="n">
        <v>1123405</v>
      </c>
      <c r="K403" s="39" t="n">
        <v>1154695</v>
      </c>
      <c r="L403" s="39" t="n">
        <v>1171303</v>
      </c>
      <c r="M403" s="28" t="n">
        <v>325749.963</v>
      </c>
      <c r="N403" s="39" t="n">
        <v>-845553.037</v>
      </c>
      <c r="O403" s="29" t="n">
        <v>-0.721890951359298</v>
      </c>
      <c r="P403" s="30" t="n">
        <v>394</v>
      </c>
      <c r="Q403" s="23"/>
      <c r="R403" s="23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5" t="s">
        <v>415</v>
      </c>
      <c r="C404" s="25" t="n">
        <v>402</v>
      </c>
      <c r="D404" s="25"/>
      <c r="E404" s="25"/>
      <c r="F404" s="26"/>
      <c r="G404" s="26" t="s">
        <v>360</v>
      </c>
      <c r="H404" s="27" t="n">
        <v>1848769</v>
      </c>
      <c r="I404" s="27" t="n">
        <v>1994002</v>
      </c>
      <c r="J404" s="39" t="n">
        <v>1999970</v>
      </c>
      <c r="K404" s="39" t="n">
        <v>1932478</v>
      </c>
      <c r="L404" s="39" t="n">
        <v>1885928</v>
      </c>
      <c r="M404" s="28" t="n">
        <v>705574.063</v>
      </c>
      <c r="N404" s="39" t="n">
        <v>-1180353.937</v>
      </c>
      <c r="O404" s="29" t="n">
        <v>-0.62587433719633</v>
      </c>
      <c r="P404" s="30" t="n">
        <v>284</v>
      </c>
      <c r="Q404" s="23"/>
      <c r="R404" s="23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5" t="s">
        <v>416</v>
      </c>
      <c r="C405" s="25" t="n">
        <v>403</v>
      </c>
      <c r="D405" s="25"/>
      <c r="E405" s="25"/>
      <c r="F405" s="26"/>
      <c r="G405" s="26" t="s">
        <v>360</v>
      </c>
      <c r="H405" s="27" t="n">
        <v>12622977</v>
      </c>
      <c r="I405" s="27" t="n">
        <v>12470914</v>
      </c>
      <c r="J405" s="39" t="n">
        <v>11604228</v>
      </c>
      <c r="K405" s="39" t="n">
        <v>10681269</v>
      </c>
      <c r="L405" s="39" t="n">
        <v>10010419</v>
      </c>
      <c r="M405" s="28" t="n">
        <v>4284645.949</v>
      </c>
      <c r="N405" s="39" t="n">
        <v>-5725773.051</v>
      </c>
      <c r="O405" s="29" t="n">
        <v>-0.571981357723388</v>
      </c>
      <c r="P405" s="30" t="n">
        <v>24</v>
      </c>
      <c r="Q405" s="23"/>
      <c r="R405" s="23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5" t="s">
        <v>417</v>
      </c>
      <c r="C406" s="25" t="n">
        <v>404</v>
      </c>
      <c r="D406" s="25"/>
      <c r="E406" s="25"/>
      <c r="F406" s="26"/>
      <c r="G406" s="26" t="s">
        <v>360</v>
      </c>
      <c r="H406" s="27" t="n">
        <v>6898938</v>
      </c>
      <c r="I406" s="27" t="n">
        <v>6783119</v>
      </c>
      <c r="J406" s="39" t="n">
        <v>6463698</v>
      </c>
      <c r="K406" s="39" t="n">
        <v>6270766</v>
      </c>
      <c r="L406" s="39" t="n">
        <v>6262449</v>
      </c>
      <c r="M406" s="28" t="n">
        <v>2741359.049</v>
      </c>
      <c r="N406" s="39" t="n">
        <v>-3521089.951</v>
      </c>
      <c r="O406" s="29" t="n">
        <v>-0.562254471214057</v>
      </c>
      <c r="P406" s="30" t="n">
        <v>50</v>
      </c>
      <c r="Q406" s="23"/>
      <c r="R406" s="23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5" t="s">
        <v>418</v>
      </c>
      <c r="C407" s="25" t="n">
        <v>405</v>
      </c>
      <c r="D407" s="25"/>
      <c r="E407" s="25"/>
      <c r="F407" s="26"/>
      <c r="G407" s="26" t="s">
        <v>360</v>
      </c>
      <c r="H407" s="27" t="n">
        <v>1545016</v>
      </c>
      <c r="I407" s="27" t="n">
        <v>1536716</v>
      </c>
      <c r="J407" s="39" t="n">
        <v>1555962</v>
      </c>
      <c r="K407" s="39" t="n">
        <v>1502672</v>
      </c>
      <c r="L407" s="39" t="n">
        <v>1412179</v>
      </c>
      <c r="M407" s="28" t="n">
        <v>807092.969</v>
      </c>
      <c r="N407" s="39" t="n">
        <v>-605086.031</v>
      </c>
      <c r="O407" s="29" t="n">
        <v>-0.428476865184938</v>
      </c>
      <c r="P407" s="30" t="n">
        <v>250</v>
      </c>
      <c r="Q407" s="23"/>
      <c r="R407" s="23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5" t="s">
        <v>419</v>
      </c>
      <c r="C408" s="25" t="n">
        <v>406</v>
      </c>
      <c r="D408" s="25"/>
      <c r="E408" s="25"/>
      <c r="F408" s="26"/>
      <c r="G408" s="26" t="s">
        <v>360</v>
      </c>
      <c r="H408" s="27" t="n">
        <v>7064435</v>
      </c>
      <c r="I408" s="27" t="n">
        <v>7249912</v>
      </c>
      <c r="J408" s="39" t="n">
        <v>7084849</v>
      </c>
      <c r="K408" s="39" t="n">
        <v>6896657</v>
      </c>
      <c r="L408" s="39" t="n">
        <v>6883317</v>
      </c>
      <c r="M408" s="28" t="n">
        <v>3622647.048</v>
      </c>
      <c r="N408" s="39" t="n">
        <v>-3260669.952</v>
      </c>
      <c r="O408" s="29" t="n">
        <v>-0.473706201821012</v>
      </c>
      <c r="P408" s="30" t="n">
        <v>30</v>
      </c>
      <c r="Q408" s="23"/>
      <c r="R408" s="23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5" t="s">
        <v>420</v>
      </c>
      <c r="C409" s="25" t="n">
        <v>407</v>
      </c>
      <c r="D409" s="25"/>
      <c r="E409" s="25"/>
      <c r="F409" s="26"/>
      <c r="G409" s="26" t="s">
        <v>360</v>
      </c>
      <c r="H409" s="27" t="n">
        <v>8354731</v>
      </c>
      <c r="I409" s="27" t="n">
        <v>8109611</v>
      </c>
      <c r="J409" s="39" t="n">
        <v>7811007</v>
      </c>
      <c r="K409" s="39" t="n">
        <v>7680149</v>
      </c>
      <c r="L409" s="39" t="n">
        <v>7625674</v>
      </c>
      <c r="M409" s="28" t="n">
        <v>3054242.01</v>
      </c>
      <c r="N409" s="39" t="n">
        <v>-4571431.99</v>
      </c>
      <c r="O409" s="29" t="n">
        <v>-0.599479074243142</v>
      </c>
      <c r="P409" s="30" t="n">
        <v>45</v>
      </c>
      <c r="Q409" s="23"/>
      <c r="R409" s="23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5" t="s">
        <v>421</v>
      </c>
      <c r="C410" s="25" t="n">
        <v>408</v>
      </c>
      <c r="D410" s="25"/>
      <c r="E410" s="25"/>
      <c r="F410" s="26"/>
      <c r="G410" s="26" t="s">
        <v>360</v>
      </c>
      <c r="H410" s="27" t="n">
        <v>2120859</v>
      </c>
      <c r="I410" s="27" t="n">
        <v>2004343</v>
      </c>
      <c r="J410" s="39" t="n">
        <v>1873789</v>
      </c>
      <c r="K410" s="39" t="n">
        <v>1756825</v>
      </c>
      <c r="L410" s="39" t="n">
        <v>2025162</v>
      </c>
      <c r="M410" s="28" t="n">
        <v>311887.96</v>
      </c>
      <c r="N410" s="39" t="n">
        <v>-1713274.04</v>
      </c>
      <c r="O410" s="29" t="n">
        <v>-0.845993574835001</v>
      </c>
      <c r="P410" s="30" t="n">
        <v>399</v>
      </c>
      <c r="Q410" s="23"/>
      <c r="R410" s="23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5" t="s">
        <v>422</v>
      </c>
      <c r="C411" s="25" t="n">
        <v>409</v>
      </c>
      <c r="D411" s="25"/>
      <c r="E411" s="25"/>
      <c r="F411" s="26" t="n">
        <v>63</v>
      </c>
      <c r="G411" s="26" t="s">
        <v>360</v>
      </c>
      <c r="H411" s="27" t="n">
        <v>1361246</v>
      </c>
      <c r="I411" s="27" t="n">
        <v>1365048</v>
      </c>
      <c r="J411" s="39" t="n">
        <v>875782</v>
      </c>
      <c r="K411" s="39" t="n">
        <v>954875</v>
      </c>
      <c r="L411" s="39" t="n">
        <v>1090449</v>
      </c>
      <c r="M411" s="28" t="n">
        <v>514007.016</v>
      </c>
      <c r="N411" s="39" t="n">
        <v>-576441.984</v>
      </c>
      <c r="O411" s="29" t="n">
        <v>-0.528628100901555</v>
      </c>
      <c r="P411" s="30" t="n">
        <v>333</v>
      </c>
      <c r="Q411" s="23"/>
      <c r="R411" s="23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5" t="s">
        <v>423</v>
      </c>
      <c r="C412" s="25" t="n">
        <v>410</v>
      </c>
      <c r="D412" s="25"/>
      <c r="E412" s="25"/>
      <c r="F412" s="26"/>
      <c r="G412" s="26" t="s">
        <v>360</v>
      </c>
      <c r="H412" s="27" t="n">
        <v>2282296</v>
      </c>
      <c r="I412" s="27" t="n">
        <v>2264100</v>
      </c>
      <c r="J412" s="39" t="n">
        <v>2140551</v>
      </c>
      <c r="K412" s="39" t="n">
        <v>2097374</v>
      </c>
      <c r="L412" s="39" t="n">
        <v>2008091</v>
      </c>
      <c r="M412" s="28" t="n">
        <v>902164.799</v>
      </c>
      <c r="N412" s="39" t="n">
        <v>-1105926.201</v>
      </c>
      <c r="O412" s="29" t="n">
        <v>-0.55073510164629</v>
      </c>
      <c r="P412" s="30" t="n">
        <v>227</v>
      </c>
      <c r="Q412" s="23"/>
      <c r="R412" s="23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5" t="s">
        <v>424</v>
      </c>
      <c r="C413" s="25" t="n">
        <v>411</v>
      </c>
      <c r="D413" s="25"/>
      <c r="E413" s="25"/>
      <c r="F413" s="26"/>
      <c r="G413" s="26" t="s">
        <v>360</v>
      </c>
      <c r="H413" s="27" t="n">
        <v>2224331</v>
      </c>
      <c r="I413" s="27" t="n">
        <v>2351557</v>
      </c>
      <c r="J413" s="39" t="n">
        <v>2306419</v>
      </c>
      <c r="K413" s="39" t="n">
        <v>2296755</v>
      </c>
      <c r="L413" s="39" t="n">
        <v>2216647</v>
      </c>
      <c r="M413" s="28" t="n">
        <v>1019114.994</v>
      </c>
      <c r="N413" s="39" t="n">
        <v>-1197532.006</v>
      </c>
      <c r="O413" s="29" t="n">
        <v>-0.540244795856084</v>
      </c>
      <c r="P413" s="30" t="n">
        <v>201</v>
      </c>
      <c r="Q413" s="23"/>
      <c r="R413" s="23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5" t="s">
        <v>425</v>
      </c>
      <c r="C414" s="25" t="n">
        <v>412</v>
      </c>
      <c r="D414" s="25"/>
      <c r="E414" s="25"/>
      <c r="F414" s="26"/>
      <c r="G414" s="26" t="s">
        <v>360</v>
      </c>
      <c r="H414" s="27" t="n">
        <v>2094007</v>
      </c>
      <c r="I414" s="27" t="n">
        <v>2063042</v>
      </c>
      <c r="J414" s="39" t="n">
        <v>1998650</v>
      </c>
      <c r="K414" s="39" t="n">
        <v>2003517</v>
      </c>
      <c r="L414" s="39" t="n">
        <v>2086114</v>
      </c>
      <c r="M414" s="28" t="n">
        <v>1089861.004</v>
      </c>
      <c r="N414" s="39" t="n">
        <v>-996252.996</v>
      </c>
      <c r="O414" s="29" t="n">
        <v>-0.477564023826119</v>
      </c>
      <c r="P414" s="30" t="n">
        <v>183</v>
      </c>
      <c r="Q414" s="23"/>
      <c r="R414" s="23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5" t="s">
        <v>426</v>
      </c>
      <c r="C415" s="25" t="n">
        <v>413</v>
      </c>
      <c r="D415" s="25"/>
      <c r="E415" s="25"/>
      <c r="F415" s="26"/>
      <c r="G415" s="26" t="s">
        <v>360</v>
      </c>
      <c r="H415" s="27" t="n">
        <v>3101888</v>
      </c>
      <c r="I415" s="27" t="n">
        <v>3124028</v>
      </c>
      <c r="J415" s="39" t="n">
        <v>3374948</v>
      </c>
      <c r="K415" s="39" t="n">
        <v>3886574</v>
      </c>
      <c r="L415" s="39" t="n">
        <v>4334290</v>
      </c>
      <c r="M415" s="28" t="n">
        <v>1422188.035</v>
      </c>
      <c r="N415" s="39" t="n">
        <v>-2912101.965</v>
      </c>
      <c r="O415" s="29" t="n">
        <v>-0.671875201013315</v>
      </c>
      <c r="P415" s="30" t="n">
        <v>137</v>
      </c>
      <c r="Q415" s="23"/>
      <c r="R415" s="23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5" t="s">
        <v>427</v>
      </c>
      <c r="C416" s="25" t="n">
        <v>414</v>
      </c>
      <c r="D416" s="25"/>
      <c r="E416" s="25"/>
      <c r="F416" s="26"/>
      <c r="G416" s="26" t="s">
        <v>360</v>
      </c>
      <c r="H416" s="27" t="n">
        <v>3773168</v>
      </c>
      <c r="I416" s="27" t="n">
        <v>4105500</v>
      </c>
      <c r="J416" s="39" t="n">
        <v>4566287</v>
      </c>
      <c r="K416" s="39" t="n">
        <v>5079051</v>
      </c>
      <c r="L416" s="39" t="n">
        <v>5018211</v>
      </c>
      <c r="M416" s="28" t="n">
        <v>1790223.056</v>
      </c>
      <c r="N416" s="39" t="n">
        <v>-3227987.944</v>
      </c>
      <c r="O416" s="29" t="n">
        <v>-0.643254726435377</v>
      </c>
      <c r="P416" s="30" t="n">
        <v>98</v>
      </c>
      <c r="Q416" s="23"/>
      <c r="R416" s="23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5" t="s">
        <v>428</v>
      </c>
      <c r="C417" s="25" t="n">
        <v>415</v>
      </c>
      <c r="D417" s="25"/>
      <c r="E417" s="25"/>
      <c r="F417" s="26" t="n">
        <v>64</v>
      </c>
      <c r="G417" s="26" t="s">
        <v>360</v>
      </c>
      <c r="H417" s="27" t="n">
        <v>1729268</v>
      </c>
      <c r="I417" s="27" t="n">
        <v>2382252</v>
      </c>
      <c r="J417" s="39" t="n">
        <v>2371645</v>
      </c>
      <c r="K417" s="39" t="n">
        <v>2336304</v>
      </c>
      <c r="L417" s="39" t="n">
        <v>2299903</v>
      </c>
      <c r="M417" s="28" t="n">
        <v>1040868.953</v>
      </c>
      <c r="N417" s="39" t="n">
        <v>-1259034.047</v>
      </c>
      <c r="O417" s="29" t="n">
        <v>-0.547429194622556</v>
      </c>
      <c r="P417" s="30" t="n">
        <v>195</v>
      </c>
      <c r="Q417" s="23"/>
      <c r="R417" s="23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5" t="s">
        <v>429</v>
      </c>
      <c r="C418" s="25" t="n">
        <v>416</v>
      </c>
      <c r="D418" s="25"/>
      <c r="E418" s="25"/>
      <c r="F418" s="26"/>
      <c r="G418" s="26" t="s">
        <v>360</v>
      </c>
      <c r="H418" s="27" t="n">
        <v>255542</v>
      </c>
      <c r="I418" s="27" t="n">
        <v>250220</v>
      </c>
      <c r="J418" s="39" t="n">
        <v>235691</v>
      </c>
      <c r="K418" s="39" t="n">
        <v>240483</v>
      </c>
      <c r="L418" s="39" t="n">
        <v>228144</v>
      </c>
      <c r="M418" s="28" t="n">
        <v>110132.99</v>
      </c>
      <c r="N418" s="39" t="n">
        <v>-118011.01</v>
      </c>
      <c r="O418" s="29" t="n">
        <v>-0.517265455151133</v>
      </c>
      <c r="P418" s="30" t="n">
        <v>419</v>
      </c>
      <c r="Q418" s="23"/>
      <c r="R418" s="23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5" t="s">
        <v>430</v>
      </c>
      <c r="C419" s="25" t="n">
        <v>417</v>
      </c>
      <c r="D419" s="25"/>
      <c r="E419" s="25"/>
      <c r="F419" s="26" t="n">
        <v>65</v>
      </c>
      <c r="G419" s="26" t="s">
        <v>360</v>
      </c>
      <c r="H419" s="27" t="n">
        <v>842069</v>
      </c>
      <c r="I419" s="27" t="n">
        <v>854251</v>
      </c>
      <c r="J419" s="39" t="n">
        <v>454373</v>
      </c>
      <c r="K419" s="39" t="n">
        <v>565714</v>
      </c>
      <c r="L419" s="39" t="n">
        <v>1080829</v>
      </c>
      <c r="M419" s="28" t="n">
        <v>474805.94</v>
      </c>
      <c r="N419" s="39" t="n">
        <v>-606023.06</v>
      </c>
      <c r="O419" s="29" t="n">
        <v>-0.560702072205687</v>
      </c>
      <c r="P419" s="30" t="n">
        <v>347</v>
      </c>
      <c r="Q419" s="23"/>
      <c r="R419" s="23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5" t="s">
        <v>431</v>
      </c>
      <c r="C420" s="25" t="n">
        <v>418</v>
      </c>
      <c r="D420" s="25"/>
      <c r="E420" s="25"/>
      <c r="F420" s="26"/>
      <c r="G420" s="26" t="s">
        <v>360</v>
      </c>
      <c r="H420" s="27" t="n">
        <v>4779346</v>
      </c>
      <c r="I420" s="27" t="n">
        <v>4703321</v>
      </c>
      <c r="J420" s="39" t="n">
        <v>4733777</v>
      </c>
      <c r="K420" s="39" t="n">
        <v>5075623</v>
      </c>
      <c r="L420" s="39" t="n">
        <v>4715335</v>
      </c>
      <c r="M420" s="28" t="n">
        <v>1768131.003</v>
      </c>
      <c r="N420" s="39" t="n">
        <v>-2947203.997</v>
      </c>
      <c r="O420" s="29" t="n">
        <v>-0.625025368717175</v>
      </c>
      <c r="P420" s="30" t="n">
        <v>104</v>
      </c>
      <c r="Q420" s="23"/>
      <c r="R420" s="23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5" t="s">
        <v>432</v>
      </c>
      <c r="C421" s="25" t="n">
        <v>419</v>
      </c>
      <c r="D421" s="25"/>
      <c r="E421" s="25"/>
      <c r="F421" s="26"/>
      <c r="G421" s="26" t="s">
        <v>360</v>
      </c>
      <c r="H421" s="27" t="n">
        <v>1506607</v>
      </c>
      <c r="I421" s="27" t="n">
        <v>1414334</v>
      </c>
      <c r="J421" s="39" t="n">
        <v>1338831</v>
      </c>
      <c r="K421" s="39" t="n">
        <v>1303795</v>
      </c>
      <c r="L421" s="39" t="n">
        <v>1345420</v>
      </c>
      <c r="M421" s="28" t="n">
        <v>702013.013</v>
      </c>
      <c r="N421" s="39" t="n">
        <v>-643406.987</v>
      </c>
      <c r="O421" s="29" t="n">
        <v>-0.478220174369342</v>
      </c>
      <c r="P421" s="30" t="n">
        <v>286</v>
      </c>
      <c r="Q421" s="23"/>
      <c r="R421" s="23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5" t="s">
        <v>433</v>
      </c>
      <c r="C422" s="25" t="n">
        <v>420</v>
      </c>
      <c r="D422" s="25"/>
      <c r="E422" s="25"/>
      <c r="F422" s="26"/>
      <c r="G422" s="26" t="s">
        <v>360</v>
      </c>
      <c r="H422" s="27" t="n">
        <v>7767728</v>
      </c>
      <c r="I422" s="27" t="n">
        <v>7904869</v>
      </c>
      <c r="J422" s="39" t="n">
        <v>7457153</v>
      </c>
      <c r="K422" s="39" t="n">
        <v>7282128</v>
      </c>
      <c r="L422" s="39" t="n">
        <v>7354064</v>
      </c>
      <c r="M422" s="28" t="n">
        <v>2951061.063</v>
      </c>
      <c r="N422" s="39" t="n">
        <v>-4403002.937</v>
      </c>
      <c r="O422" s="29" t="n">
        <v>-0.598716972955362</v>
      </c>
      <c r="P422" s="30" t="n">
        <v>46</v>
      </c>
      <c r="Q422" s="23"/>
      <c r="R422" s="23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5" t="s">
        <v>434</v>
      </c>
      <c r="C423" s="25" t="n">
        <v>421</v>
      </c>
      <c r="D423" s="25"/>
      <c r="E423" s="25"/>
      <c r="F423" s="26"/>
      <c r="G423" s="26" t="s">
        <v>360</v>
      </c>
      <c r="H423" s="27" t="n">
        <v>4462652</v>
      </c>
      <c r="I423" s="27" t="n">
        <v>4877185</v>
      </c>
      <c r="J423" s="39" t="n">
        <v>4821191</v>
      </c>
      <c r="K423" s="39" t="n">
        <v>4493326</v>
      </c>
      <c r="L423" s="39" t="n">
        <v>4623070</v>
      </c>
      <c r="M423" s="28" t="n">
        <v>1768317.017</v>
      </c>
      <c r="N423" s="39" t="n">
        <v>-2854752.983</v>
      </c>
      <c r="O423" s="29" t="n">
        <v>-0.617501569952434</v>
      </c>
      <c r="P423" s="30" t="n">
        <v>103</v>
      </c>
      <c r="Q423" s="23"/>
      <c r="R423" s="23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5" t="s">
        <v>435</v>
      </c>
      <c r="C424" s="25" t="n">
        <v>422</v>
      </c>
      <c r="D424" s="25"/>
      <c r="E424" s="25"/>
      <c r="F424" s="26"/>
      <c r="G424" s="26" t="s">
        <v>360</v>
      </c>
      <c r="H424" s="27" t="n">
        <v>1551590</v>
      </c>
      <c r="I424" s="27" t="n">
        <v>1513298</v>
      </c>
      <c r="J424" s="39" t="n">
        <v>1512676</v>
      </c>
      <c r="K424" s="39" t="n">
        <v>1370889</v>
      </c>
      <c r="L424" s="39" t="n">
        <v>1337787</v>
      </c>
      <c r="M424" s="28" t="n">
        <v>681796.028</v>
      </c>
      <c r="N424" s="39" t="n">
        <v>-655990.972</v>
      </c>
      <c r="O424" s="29" t="n">
        <v>-0.490355319643561</v>
      </c>
      <c r="P424" s="30" t="n">
        <v>291</v>
      </c>
      <c r="Q424" s="23"/>
      <c r="R424" s="23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5" t="s">
        <v>436</v>
      </c>
      <c r="C425" s="25" t="n">
        <v>423</v>
      </c>
      <c r="D425" s="25"/>
      <c r="E425" s="25"/>
      <c r="F425" s="26"/>
      <c r="G425" s="26" t="s">
        <v>360</v>
      </c>
      <c r="H425" s="27" t="n">
        <v>7120037</v>
      </c>
      <c r="I425" s="27" t="n">
        <v>7144921</v>
      </c>
      <c r="J425" s="39" t="n">
        <v>6871409</v>
      </c>
      <c r="K425" s="39" t="n">
        <v>6509386</v>
      </c>
      <c r="L425" s="39" t="n">
        <v>6381132</v>
      </c>
      <c r="M425" s="28" t="n">
        <v>2634482.911</v>
      </c>
      <c r="N425" s="39" t="n">
        <v>-3746649.089</v>
      </c>
      <c r="O425" s="29" t="n">
        <v>-0.587144896704848</v>
      </c>
      <c r="P425" s="30" t="n">
        <v>55</v>
      </c>
      <c r="Q425" s="23"/>
      <c r="R425" s="23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32" t="s">
        <v>437</v>
      </c>
      <c r="C426" s="25" t="n">
        <v>424</v>
      </c>
      <c r="D426" s="32"/>
      <c r="E426" s="32"/>
      <c r="F426" s="33"/>
      <c r="G426" s="33" t="s">
        <v>360</v>
      </c>
      <c r="H426" s="34" t="n">
        <v>5432682</v>
      </c>
      <c r="I426" s="34" t="n">
        <v>5511564</v>
      </c>
      <c r="J426" s="34" t="n">
        <v>5457171</v>
      </c>
      <c r="K426" s="34" t="n">
        <v>5282486</v>
      </c>
      <c r="L426" s="34" t="n">
        <v>5345369</v>
      </c>
      <c r="M426" s="35" t="n">
        <v>2391082.993</v>
      </c>
      <c r="N426" s="34" t="n">
        <v>-2954286.007</v>
      </c>
      <c r="O426" s="36" t="n">
        <v>-0.552681397112155</v>
      </c>
      <c r="P426" s="37" t="n">
        <v>63</v>
      </c>
      <c r="Q426" s="23"/>
      <c r="R426" s="23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49"/>
      <c r="G427" s="12"/>
      <c r="H427" s="50"/>
      <c r="I427" s="50"/>
      <c r="J427" s="50"/>
      <c r="K427" s="50"/>
      <c r="L427" s="50"/>
      <c r="M427" s="50"/>
      <c r="N427" s="50"/>
      <c r="O427" s="50"/>
      <c r="P427" s="51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2"/>
      <c r="B428" s="15" t="s">
        <v>76</v>
      </c>
      <c r="C428" s="15"/>
      <c r="D428" s="15"/>
      <c r="E428" s="15"/>
      <c r="F428" s="17"/>
      <c r="G428" s="17"/>
      <c r="H428" s="18" t="n">
        <v>387548598</v>
      </c>
      <c r="I428" s="18" t="n">
        <v>384540220</v>
      </c>
      <c r="J428" s="38" t="n">
        <v>379372550</v>
      </c>
      <c r="K428" s="38" t="n">
        <v>370231302</v>
      </c>
      <c r="L428" s="38" t="n">
        <v>370545959</v>
      </c>
      <c r="M428" s="52" t="n">
        <v>153292737.772</v>
      </c>
      <c r="N428" s="38" t="n">
        <v>-217253221.228</v>
      </c>
      <c r="O428" s="53" t="n">
        <v>-0.586305736039615</v>
      </c>
      <c r="P428" s="22"/>
      <c r="Q428" s="23"/>
      <c r="R428" s="23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5" t="s">
        <v>438</v>
      </c>
      <c r="C429" s="25"/>
      <c r="D429" s="25"/>
      <c r="E429" s="25"/>
      <c r="F429" s="26"/>
      <c r="G429" s="26"/>
      <c r="H429" s="27" t="n">
        <v>152317861</v>
      </c>
      <c r="I429" s="27" t="n">
        <v>153079012</v>
      </c>
      <c r="J429" s="39" t="n">
        <v>149220838</v>
      </c>
      <c r="K429" s="39" t="n">
        <v>139238932</v>
      </c>
      <c r="L429" s="39" t="n">
        <v>138381037</v>
      </c>
      <c r="M429" s="28" t="n">
        <v>65662310.981</v>
      </c>
      <c r="N429" s="39" t="n">
        <v>-72718726.019</v>
      </c>
      <c r="O429" s="29" t="n">
        <v>-0.525496322295952</v>
      </c>
      <c r="P429" s="30"/>
      <c r="Q429" s="23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5" t="s">
        <v>235</v>
      </c>
      <c r="C430" s="25"/>
      <c r="D430" s="25"/>
      <c r="E430" s="25"/>
      <c r="F430" s="26"/>
      <c r="G430" s="26"/>
      <c r="H430" s="27" t="n">
        <v>970332468</v>
      </c>
      <c r="I430" s="27" t="n">
        <v>966394667</v>
      </c>
      <c r="J430" s="39" t="n">
        <v>955572737</v>
      </c>
      <c r="K430" s="39" t="n">
        <v>936516980</v>
      </c>
      <c r="L430" s="39" t="n">
        <v>952710327</v>
      </c>
      <c r="M430" s="28" t="n">
        <v>319882175.578</v>
      </c>
      <c r="N430" s="39" t="n">
        <v>-632828151.422</v>
      </c>
      <c r="O430" s="29" t="n">
        <v>-0.664239836062993</v>
      </c>
      <c r="P430" s="30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5" t="s">
        <v>358</v>
      </c>
      <c r="C431" s="25"/>
      <c r="D431" s="25"/>
      <c r="E431" s="25"/>
      <c r="F431" s="26"/>
      <c r="G431" s="26"/>
      <c r="H431" s="27" t="n">
        <v>252328123</v>
      </c>
      <c r="I431" s="27" t="n">
        <v>252780951</v>
      </c>
      <c r="J431" s="39" t="n">
        <v>243113483</v>
      </c>
      <c r="K431" s="39" t="n">
        <v>234085767</v>
      </c>
      <c r="L431" s="39" t="n">
        <v>236149679</v>
      </c>
      <c r="M431" s="28" t="n">
        <v>100703800.979</v>
      </c>
      <c r="N431" s="39" t="n">
        <v>-135445878.021</v>
      </c>
      <c r="O431" s="29" t="n">
        <v>-0.573559441598903</v>
      </c>
      <c r="P431" s="30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32" t="s">
        <v>439</v>
      </c>
      <c r="C432" s="32"/>
      <c r="D432" s="32"/>
      <c r="E432" s="32"/>
      <c r="F432" s="33"/>
      <c r="G432" s="33"/>
      <c r="H432" s="34" t="n">
        <v>38369</v>
      </c>
      <c r="I432" s="34" t="n">
        <v>19950</v>
      </c>
      <c r="J432" s="34" t="n">
        <v>86999</v>
      </c>
      <c r="K432" s="34" t="n">
        <v>-12579</v>
      </c>
      <c r="L432" s="34"/>
      <c r="M432" s="35"/>
      <c r="N432" s="34" t="n">
        <v>0</v>
      </c>
      <c r="O432" s="36"/>
      <c r="P432" s="37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40"/>
      <c r="B433" s="54" t="s">
        <v>443</v>
      </c>
      <c r="C433" s="54"/>
      <c r="D433" s="54"/>
      <c r="E433" s="54"/>
      <c r="F433" s="55"/>
      <c r="G433" s="56"/>
      <c r="H433" s="57" t="n">
        <v>1762565419</v>
      </c>
      <c r="I433" s="57" t="n">
        <v>1756814800</v>
      </c>
      <c r="J433" s="57" t="n">
        <v>1727366607</v>
      </c>
      <c r="K433" s="57" t="n">
        <v>1680060402</v>
      </c>
      <c r="L433" s="57" t="n">
        <v>1697787002</v>
      </c>
      <c r="M433" s="58" t="n">
        <v>639541025.31</v>
      </c>
      <c r="N433" s="59" t="n">
        <v>-1058245976.69</v>
      </c>
      <c r="O433" s="60" t="n">
        <v>-0.623309034315484</v>
      </c>
      <c r="P433" s="61"/>
      <c r="Q433" s="2"/>
      <c r="R433" s="2"/>
      <c r="S433" s="40"/>
      <c r="T433" s="40"/>
      <c r="U433" s="40"/>
      <c r="V433" s="40"/>
      <c r="W433" s="40"/>
      <c r="X433" s="40"/>
      <c r="Y433" s="40"/>
      <c r="Z433" s="40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31"/>
      <c r="H434" s="2"/>
      <c r="I434" s="2"/>
      <c r="J434" s="2"/>
      <c r="K434" s="2"/>
      <c r="L434" s="2"/>
      <c r="M434" s="2"/>
      <c r="N434" s="23"/>
      <c r="O434" s="6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9" t="s">
        <v>441</v>
      </c>
      <c r="C435" s="9"/>
      <c r="D435" s="9"/>
      <c r="E435" s="9"/>
      <c r="F435" s="9"/>
      <c r="G435" s="31"/>
      <c r="H435" s="23"/>
      <c r="I435" s="23"/>
      <c r="J435" s="23"/>
      <c r="K435" s="23"/>
      <c r="L435" s="23"/>
      <c r="M435" s="23"/>
      <c r="N435" s="23"/>
      <c r="O435" s="62"/>
      <c r="P435" s="40"/>
      <c r="Q435" s="23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31"/>
      <c r="H436" s="23"/>
      <c r="I436" s="23"/>
      <c r="J436" s="23"/>
      <c r="K436" s="23"/>
      <c r="L436" s="23"/>
      <c r="M436" s="23"/>
      <c r="N436" s="23"/>
      <c r="O436" s="6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31"/>
      <c r="H437" s="62"/>
      <c r="I437" s="62"/>
      <c r="J437" s="62"/>
      <c r="K437" s="62"/>
      <c r="L437" s="62"/>
      <c r="M437" s="62"/>
      <c r="N437" s="23"/>
      <c r="O437" s="62"/>
      <c r="P437" s="2"/>
      <c r="Q437" s="2"/>
      <c r="R437" s="40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31"/>
      <c r="H438" s="2"/>
      <c r="I438" s="2"/>
      <c r="J438" s="2"/>
      <c r="K438" s="2"/>
      <c r="L438" s="2"/>
      <c r="M438" s="2"/>
      <c r="N438" s="23"/>
      <c r="O438" s="6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31"/>
      <c r="H439" s="2"/>
      <c r="I439" s="2"/>
      <c r="J439" s="2"/>
      <c r="K439" s="2"/>
      <c r="L439" s="2"/>
      <c r="M439" s="2"/>
      <c r="N439" s="23"/>
      <c r="O439" s="62"/>
      <c r="P439" s="2"/>
      <c r="Q439" s="40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31"/>
      <c r="H440" s="2"/>
      <c r="I440" s="2"/>
      <c r="J440" s="2"/>
      <c r="K440" s="2"/>
      <c r="L440" s="2"/>
      <c r="M440" s="2"/>
      <c r="N440" s="23"/>
      <c r="O440" s="6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31"/>
      <c r="H441" s="2"/>
      <c r="I441" s="2"/>
      <c r="J441" s="2"/>
      <c r="K441" s="2"/>
      <c r="L441" s="2"/>
      <c r="M441" s="2"/>
      <c r="N441" s="23"/>
      <c r="O441" s="6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31"/>
      <c r="H442" s="2"/>
      <c r="I442" s="2"/>
      <c r="J442" s="2"/>
      <c r="K442" s="2"/>
      <c r="L442" s="2"/>
      <c r="M442" s="2"/>
      <c r="N442" s="23"/>
      <c r="O442" s="6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31"/>
      <c r="H443" s="2"/>
      <c r="I443" s="2"/>
      <c r="J443" s="2"/>
      <c r="K443" s="2"/>
      <c r="L443" s="2"/>
      <c r="M443" s="2"/>
      <c r="N443" s="23"/>
      <c r="O443" s="6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31"/>
      <c r="H444" s="2"/>
      <c r="I444" s="2"/>
      <c r="J444" s="2"/>
      <c r="K444" s="2"/>
      <c r="L444" s="2"/>
      <c r="M444" s="2"/>
      <c r="N444" s="23"/>
      <c r="O444" s="6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31"/>
      <c r="H445" s="2"/>
      <c r="I445" s="2"/>
      <c r="J445" s="2"/>
      <c r="K445" s="2"/>
      <c r="L445" s="2"/>
      <c r="M445" s="2"/>
      <c r="N445" s="23"/>
      <c r="O445" s="6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31"/>
      <c r="H446" s="2"/>
      <c r="I446" s="2"/>
      <c r="J446" s="2"/>
      <c r="K446" s="2"/>
      <c r="L446" s="2"/>
      <c r="M446" s="2"/>
      <c r="N446" s="23"/>
      <c r="O446" s="6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31"/>
      <c r="H447" s="2"/>
      <c r="I447" s="2"/>
      <c r="J447" s="2"/>
      <c r="K447" s="2"/>
      <c r="L447" s="2"/>
      <c r="M447" s="2"/>
      <c r="N447" s="23"/>
      <c r="O447" s="6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31"/>
      <c r="H448" s="2"/>
      <c r="I448" s="2"/>
      <c r="J448" s="2"/>
      <c r="K448" s="2"/>
      <c r="L448" s="2"/>
      <c r="M448" s="2"/>
      <c r="N448" s="23"/>
      <c r="O448" s="6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31"/>
      <c r="H449" s="2"/>
      <c r="I449" s="2"/>
      <c r="J449" s="2"/>
      <c r="K449" s="2"/>
      <c r="L449" s="2"/>
      <c r="M449" s="2"/>
      <c r="N449" s="23"/>
      <c r="O449" s="6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31"/>
      <c r="H450" s="2"/>
      <c r="I450" s="2"/>
      <c r="J450" s="2"/>
      <c r="K450" s="2"/>
      <c r="L450" s="2"/>
      <c r="M450" s="2"/>
      <c r="N450" s="23"/>
      <c r="O450" s="6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31"/>
      <c r="H451" s="2"/>
      <c r="I451" s="2"/>
      <c r="J451" s="2"/>
      <c r="K451" s="2"/>
      <c r="L451" s="2"/>
      <c r="M451" s="2"/>
      <c r="N451" s="23"/>
      <c r="O451" s="6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31"/>
      <c r="H452" s="2"/>
      <c r="I452" s="2"/>
      <c r="J452" s="2"/>
      <c r="K452" s="2"/>
      <c r="L452" s="2"/>
      <c r="M452" s="2"/>
      <c r="N452" s="23"/>
      <c r="O452" s="6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31"/>
      <c r="H453" s="2"/>
      <c r="I453" s="2"/>
      <c r="J453" s="2"/>
      <c r="K453" s="2"/>
      <c r="L453" s="2"/>
      <c r="M453" s="2"/>
      <c r="N453" s="23"/>
      <c r="O453" s="6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31"/>
      <c r="H454" s="2"/>
      <c r="I454" s="2"/>
      <c r="J454" s="2"/>
      <c r="K454" s="2"/>
      <c r="L454" s="2"/>
      <c r="M454" s="2"/>
      <c r="N454" s="23"/>
      <c r="O454" s="6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31"/>
      <c r="H455" s="2"/>
      <c r="I455" s="2"/>
      <c r="J455" s="2"/>
      <c r="K455" s="2"/>
      <c r="L455" s="2"/>
      <c r="M455" s="2"/>
      <c r="N455" s="23"/>
      <c r="O455" s="6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31"/>
      <c r="H456" s="2"/>
      <c r="I456" s="2"/>
      <c r="J456" s="2"/>
      <c r="K456" s="2"/>
      <c r="L456" s="2"/>
      <c r="M456" s="2"/>
      <c r="N456" s="23"/>
      <c r="O456" s="6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31"/>
      <c r="H457" s="2"/>
      <c r="I457" s="2"/>
      <c r="J457" s="2"/>
      <c r="K457" s="2"/>
      <c r="L457" s="2"/>
      <c r="M457" s="2"/>
      <c r="N457" s="23"/>
      <c r="O457" s="6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31"/>
      <c r="H458" s="2"/>
      <c r="I458" s="2"/>
      <c r="J458" s="2"/>
      <c r="K458" s="2"/>
      <c r="L458" s="2"/>
      <c r="M458" s="2"/>
      <c r="N458" s="23"/>
      <c r="O458" s="6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31"/>
      <c r="H459" s="2"/>
      <c r="I459" s="2"/>
      <c r="J459" s="2"/>
      <c r="K459" s="2"/>
      <c r="L459" s="2"/>
      <c r="M459" s="2"/>
      <c r="N459" s="23"/>
      <c r="O459" s="6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31"/>
      <c r="H460" s="2"/>
      <c r="I460" s="2"/>
      <c r="J460" s="2"/>
      <c r="K460" s="2"/>
      <c r="L460" s="2"/>
      <c r="M460" s="2"/>
      <c r="N460" s="23"/>
      <c r="O460" s="6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31"/>
      <c r="H461" s="2"/>
      <c r="I461" s="2"/>
      <c r="J461" s="2"/>
      <c r="K461" s="2"/>
      <c r="L461" s="2"/>
      <c r="M461" s="2"/>
      <c r="N461" s="23"/>
      <c r="O461" s="6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31"/>
      <c r="H462" s="2"/>
      <c r="I462" s="2"/>
      <c r="J462" s="2"/>
      <c r="K462" s="2"/>
      <c r="L462" s="2"/>
      <c r="M462" s="2"/>
      <c r="N462" s="23"/>
      <c r="O462" s="6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31"/>
      <c r="H463" s="2"/>
      <c r="I463" s="2"/>
      <c r="J463" s="2"/>
      <c r="K463" s="2"/>
      <c r="L463" s="2"/>
      <c r="M463" s="2"/>
      <c r="N463" s="23"/>
      <c r="O463" s="6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31"/>
      <c r="H464" s="2"/>
      <c r="I464" s="2"/>
      <c r="J464" s="2"/>
      <c r="K464" s="2"/>
      <c r="L464" s="2"/>
      <c r="M464" s="2"/>
      <c r="N464" s="23"/>
      <c r="O464" s="6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31"/>
      <c r="H465" s="2"/>
      <c r="I465" s="2"/>
      <c r="J465" s="2"/>
      <c r="K465" s="2"/>
      <c r="L465" s="2"/>
      <c r="M465" s="2"/>
      <c r="N465" s="23"/>
      <c r="O465" s="6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31"/>
      <c r="H466" s="2"/>
      <c r="I466" s="2"/>
      <c r="J466" s="2"/>
      <c r="K466" s="2"/>
      <c r="L466" s="2"/>
      <c r="M466" s="2"/>
      <c r="N466" s="23"/>
      <c r="O466" s="6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31"/>
      <c r="H467" s="2"/>
      <c r="I467" s="2"/>
      <c r="J467" s="2"/>
      <c r="K467" s="2"/>
      <c r="L467" s="2"/>
      <c r="M467" s="2"/>
      <c r="N467" s="23"/>
      <c r="O467" s="6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31"/>
      <c r="H468" s="2"/>
      <c r="I468" s="2"/>
      <c r="J468" s="2"/>
      <c r="K468" s="2"/>
      <c r="L468" s="2"/>
      <c r="M468" s="2"/>
      <c r="N468" s="23"/>
      <c r="O468" s="6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31"/>
      <c r="H469" s="2"/>
      <c r="I469" s="2"/>
      <c r="J469" s="2"/>
      <c r="K469" s="2"/>
      <c r="L469" s="2"/>
      <c r="M469" s="2"/>
      <c r="N469" s="23"/>
      <c r="O469" s="6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31"/>
      <c r="H470" s="2"/>
      <c r="I470" s="2"/>
      <c r="J470" s="2"/>
      <c r="K470" s="2"/>
      <c r="L470" s="2"/>
      <c r="M470" s="2"/>
      <c r="N470" s="23"/>
      <c r="O470" s="6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31"/>
      <c r="H471" s="2"/>
      <c r="I471" s="2"/>
      <c r="J471" s="2"/>
      <c r="K471" s="2"/>
      <c r="L471" s="2"/>
      <c r="M471" s="2"/>
      <c r="N471" s="23"/>
      <c r="O471" s="6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31"/>
      <c r="H472" s="2"/>
      <c r="I472" s="2"/>
      <c r="J472" s="2"/>
      <c r="K472" s="2"/>
      <c r="L472" s="2"/>
      <c r="M472" s="2"/>
      <c r="N472" s="23"/>
      <c r="O472" s="6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31"/>
      <c r="H473" s="2"/>
      <c r="I473" s="2"/>
      <c r="J473" s="2"/>
      <c r="K473" s="2"/>
      <c r="L473" s="2"/>
      <c r="M473" s="2"/>
      <c r="N473" s="23"/>
      <c r="O473" s="6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31"/>
      <c r="H474" s="2"/>
      <c r="I474" s="2"/>
      <c r="J474" s="2"/>
      <c r="K474" s="2"/>
      <c r="L474" s="2"/>
      <c r="M474" s="2"/>
      <c r="N474" s="23"/>
      <c r="O474" s="6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31"/>
      <c r="H475" s="2"/>
      <c r="I475" s="2"/>
      <c r="J475" s="2"/>
      <c r="K475" s="2"/>
      <c r="L475" s="2"/>
      <c r="M475" s="2"/>
      <c r="N475" s="23"/>
      <c r="O475" s="6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31"/>
      <c r="H476" s="2"/>
      <c r="I476" s="2"/>
      <c r="J476" s="2"/>
      <c r="K476" s="2"/>
      <c r="L476" s="2"/>
      <c r="M476" s="2"/>
      <c r="N476" s="23"/>
      <c r="O476" s="6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31"/>
      <c r="H477" s="2"/>
      <c r="I477" s="2"/>
      <c r="J477" s="2"/>
      <c r="K477" s="2"/>
      <c r="L477" s="2"/>
      <c r="M477" s="2"/>
      <c r="N477" s="23"/>
      <c r="O477" s="6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31"/>
      <c r="H478" s="2"/>
      <c r="I478" s="2"/>
      <c r="J478" s="2"/>
      <c r="K478" s="2"/>
      <c r="L478" s="2"/>
      <c r="M478" s="2"/>
      <c r="N478" s="23"/>
      <c r="O478" s="6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31"/>
      <c r="H479" s="2"/>
      <c r="I479" s="2"/>
      <c r="J479" s="2"/>
      <c r="K479" s="2"/>
      <c r="L479" s="2"/>
      <c r="M479" s="2"/>
      <c r="N479" s="23"/>
      <c r="O479" s="6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31"/>
      <c r="H480" s="2"/>
      <c r="I480" s="2"/>
      <c r="J480" s="2"/>
      <c r="K480" s="2"/>
      <c r="L480" s="2"/>
      <c r="M480" s="2"/>
      <c r="N480" s="23"/>
      <c r="O480" s="6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31"/>
      <c r="H481" s="2"/>
      <c r="I481" s="2"/>
      <c r="J481" s="2"/>
      <c r="K481" s="2"/>
      <c r="L481" s="2"/>
      <c r="M481" s="2"/>
      <c r="N481" s="23"/>
      <c r="O481" s="6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31"/>
      <c r="H482" s="2"/>
      <c r="I482" s="2"/>
      <c r="J482" s="2"/>
      <c r="K482" s="2"/>
      <c r="L482" s="2"/>
      <c r="M482" s="2"/>
      <c r="N482" s="23"/>
      <c r="O482" s="6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31"/>
      <c r="H483" s="2"/>
      <c r="I483" s="2"/>
      <c r="J483" s="2"/>
      <c r="K483" s="2"/>
      <c r="L483" s="2"/>
      <c r="M483" s="2"/>
      <c r="N483" s="23"/>
      <c r="O483" s="6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31"/>
      <c r="H484" s="2"/>
      <c r="I484" s="2"/>
      <c r="J484" s="2"/>
      <c r="K484" s="2"/>
      <c r="L484" s="2"/>
      <c r="M484" s="2"/>
      <c r="N484" s="23"/>
      <c r="O484" s="6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31"/>
      <c r="H485" s="2"/>
      <c r="I485" s="2"/>
      <c r="J485" s="2"/>
      <c r="K485" s="2"/>
      <c r="L485" s="2"/>
      <c r="M485" s="2"/>
      <c r="N485" s="23"/>
      <c r="O485" s="6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31"/>
      <c r="H486" s="2"/>
      <c r="I486" s="2"/>
      <c r="J486" s="2"/>
      <c r="K486" s="2"/>
      <c r="L486" s="2"/>
      <c r="M486" s="2"/>
      <c r="N486" s="23"/>
      <c r="O486" s="6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31"/>
      <c r="H487" s="2"/>
      <c r="I487" s="2"/>
      <c r="J487" s="2"/>
      <c r="K487" s="2"/>
      <c r="L487" s="2"/>
      <c r="M487" s="2"/>
      <c r="N487" s="23"/>
      <c r="O487" s="6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31"/>
      <c r="H488" s="2"/>
      <c r="I488" s="2"/>
      <c r="J488" s="2"/>
      <c r="K488" s="2"/>
      <c r="L488" s="2"/>
      <c r="M488" s="2"/>
      <c r="N488" s="23"/>
      <c r="O488" s="6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31"/>
      <c r="H489" s="2"/>
      <c r="I489" s="2"/>
      <c r="J489" s="2"/>
      <c r="K489" s="2"/>
      <c r="L489" s="2"/>
      <c r="M489" s="2"/>
      <c r="N489" s="23"/>
      <c r="O489" s="6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31"/>
      <c r="H490" s="2"/>
      <c r="I490" s="2"/>
      <c r="J490" s="2"/>
      <c r="K490" s="2"/>
      <c r="L490" s="2"/>
      <c r="M490" s="2"/>
      <c r="N490" s="23"/>
      <c r="O490" s="6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31"/>
      <c r="H491" s="2"/>
      <c r="I491" s="2"/>
      <c r="J491" s="2"/>
      <c r="K491" s="2"/>
      <c r="L491" s="2"/>
      <c r="M491" s="2"/>
      <c r="N491" s="23"/>
      <c r="O491" s="6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31"/>
      <c r="H492" s="2"/>
      <c r="I492" s="2"/>
      <c r="J492" s="2"/>
      <c r="K492" s="2"/>
      <c r="L492" s="2"/>
      <c r="M492" s="2"/>
      <c r="N492" s="23"/>
      <c r="O492" s="6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31"/>
      <c r="H493" s="2"/>
      <c r="I493" s="2"/>
      <c r="J493" s="2"/>
      <c r="K493" s="2"/>
      <c r="L493" s="2"/>
      <c r="M493" s="2"/>
      <c r="N493" s="23"/>
      <c r="O493" s="6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31"/>
      <c r="H494" s="2"/>
      <c r="I494" s="2"/>
      <c r="J494" s="2"/>
      <c r="K494" s="2"/>
      <c r="L494" s="2"/>
      <c r="M494" s="2"/>
      <c r="N494" s="23"/>
      <c r="O494" s="6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31"/>
      <c r="H495" s="2"/>
      <c r="I495" s="2"/>
      <c r="J495" s="2"/>
      <c r="K495" s="2"/>
      <c r="L495" s="2"/>
      <c r="M495" s="2"/>
      <c r="N495" s="23"/>
      <c r="O495" s="6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31"/>
      <c r="H496" s="2"/>
      <c r="I496" s="2"/>
      <c r="J496" s="2"/>
      <c r="K496" s="2"/>
      <c r="L496" s="2"/>
      <c r="M496" s="2"/>
      <c r="N496" s="23"/>
      <c r="O496" s="6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31"/>
      <c r="H497" s="2"/>
      <c r="I497" s="2"/>
      <c r="J497" s="2"/>
      <c r="K497" s="2"/>
      <c r="L497" s="2"/>
      <c r="M497" s="2"/>
      <c r="N497" s="23"/>
      <c r="O497" s="6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31"/>
      <c r="H498" s="2"/>
      <c r="I498" s="2"/>
      <c r="J498" s="2"/>
      <c r="K498" s="2"/>
      <c r="L498" s="2"/>
      <c r="M498" s="2"/>
      <c r="N498" s="23"/>
      <c r="O498" s="6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31"/>
      <c r="H499" s="2"/>
      <c r="I499" s="2"/>
      <c r="J499" s="2"/>
      <c r="K499" s="2"/>
      <c r="L499" s="2"/>
      <c r="M499" s="2"/>
      <c r="N499" s="23"/>
      <c r="O499" s="6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31"/>
      <c r="H500" s="2"/>
      <c r="I500" s="2"/>
      <c r="J500" s="2"/>
      <c r="K500" s="2"/>
      <c r="L500" s="2"/>
      <c r="M500" s="2"/>
      <c r="N500" s="23"/>
      <c r="O500" s="6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31"/>
      <c r="H501" s="2"/>
      <c r="I501" s="2"/>
      <c r="J501" s="2"/>
      <c r="K501" s="2"/>
      <c r="L501" s="2"/>
      <c r="M501" s="2"/>
      <c r="N501" s="23"/>
      <c r="O501" s="6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31"/>
      <c r="H502" s="2"/>
      <c r="I502" s="2"/>
      <c r="J502" s="2"/>
      <c r="K502" s="2"/>
      <c r="L502" s="2"/>
      <c r="M502" s="2"/>
      <c r="N502" s="23"/>
      <c r="O502" s="6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31"/>
      <c r="H503" s="2"/>
      <c r="I503" s="2"/>
      <c r="J503" s="2"/>
      <c r="K503" s="2"/>
      <c r="L503" s="2"/>
      <c r="M503" s="2"/>
      <c r="N503" s="23"/>
      <c r="O503" s="6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31"/>
      <c r="H504" s="2"/>
      <c r="I504" s="2"/>
      <c r="J504" s="2"/>
      <c r="K504" s="2"/>
      <c r="L504" s="2"/>
      <c r="M504" s="2"/>
      <c r="N504" s="23"/>
      <c r="O504" s="6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31"/>
      <c r="H505" s="2"/>
      <c r="I505" s="2"/>
      <c r="J505" s="2"/>
      <c r="K505" s="2"/>
      <c r="L505" s="2"/>
      <c r="M505" s="2"/>
      <c r="N505" s="23"/>
      <c r="O505" s="6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31"/>
      <c r="H506" s="2"/>
      <c r="I506" s="2"/>
      <c r="J506" s="2"/>
      <c r="K506" s="2"/>
      <c r="L506" s="2"/>
      <c r="M506" s="2"/>
      <c r="N506" s="23"/>
      <c r="O506" s="6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31"/>
      <c r="H507" s="2"/>
      <c r="I507" s="2"/>
      <c r="J507" s="2"/>
      <c r="K507" s="2"/>
      <c r="L507" s="2"/>
      <c r="M507" s="2"/>
      <c r="N507" s="23"/>
      <c r="O507" s="6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31"/>
      <c r="H508" s="2"/>
      <c r="I508" s="2"/>
      <c r="J508" s="2"/>
      <c r="K508" s="2"/>
      <c r="L508" s="2"/>
      <c r="M508" s="2"/>
      <c r="N508" s="23"/>
      <c r="O508" s="6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31"/>
      <c r="H509" s="2"/>
      <c r="I509" s="2"/>
      <c r="J509" s="2"/>
      <c r="K509" s="2"/>
      <c r="L509" s="2"/>
      <c r="M509" s="2"/>
      <c r="N509" s="23"/>
      <c r="O509" s="6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31"/>
      <c r="H510" s="2"/>
      <c r="I510" s="2"/>
      <c r="J510" s="2"/>
      <c r="K510" s="2"/>
      <c r="L510" s="2"/>
      <c r="M510" s="2"/>
      <c r="N510" s="23"/>
      <c r="O510" s="6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31"/>
      <c r="H511" s="2"/>
      <c r="I511" s="2"/>
      <c r="J511" s="2"/>
      <c r="K511" s="2"/>
      <c r="L511" s="2"/>
      <c r="M511" s="2"/>
      <c r="N511" s="23"/>
      <c r="O511" s="6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31"/>
      <c r="H512" s="2"/>
      <c r="I512" s="2"/>
      <c r="J512" s="2"/>
      <c r="K512" s="2"/>
      <c r="L512" s="2"/>
      <c r="M512" s="2"/>
      <c r="N512" s="23"/>
      <c r="O512" s="6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31"/>
      <c r="H513" s="2"/>
      <c r="I513" s="2"/>
      <c r="J513" s="2"/>
      <c r="K513" s="2"/>
      <c r="L513" s="2"/>
      <c r="M513" s="2"/>
      <c r="N513" s="23"/>
      <c r="O513" s="6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31"/>
      <c r="H514" s="2"/>
      <c r="I514" s="2"/>
      <c r="J514" s="2"/>
      <c r="K514" s="2"/>
      <c r="L514" s="2"/>
      <c r="M514" s="2"/>
      <c r="N514" s="23"/>
      <c r="O514" s="6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31"/>
      <c r="H515" s="2"/>
      <c r="I515" s="2"/>
      <c r="J515" s="2"/>
      <c r="K515" s="2"/>
      <c r="L515" s="2"/>
      <c r="M515" s="2"/>
      <c r="N515" s="23"/>
      <c r="O515" s="6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31"/>
      <c r="H516" s="2"/>
      <c r="I516" s="2"/>
      <c r="J516" s="2"/>
      <c r="K516" s="2"/>
      <c r="L516" s="2"/>
      <c r="M516" s="2"/>
      <c r="N516" s="23"/>
      <c r="O516" s="6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31"/>
      <c r="H517" s="2"/>
      <c r="I517" s="2"/>
      <c r="J517" s="2"/>
      <c r="K517" s="2"/>
      <c r="L517" s="2"/>
      <c r="M517" s="2"/>
      <c r="N517" s="23"/>
      <c r="O517" s="6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31"/>
      <c r="H518" s="2"/>
      <c r="I518" s="2"/>
      <c r="J518" s="2"/>
      <c r="K518" s="2"/>
      <c r="L518" s="2"/>
      <c r="M518" s="2"/>
      <c r="N518" s="23"/>
      <c r="O518" s="6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31"/>
      <c r="H519" s="2"/>
      <c r="I519" s="2"/>
      <c r="J519" s="2"/>
      <c r="K519" s="2"/>
      <c r="L519" s="2"/>
      <c r="M519" s="2"/>
      <c r="N519" s="23"/>
      <c r="O519" s="6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31"/>
      <c r="H520" s="2"/>
      <c r="I520" s="2"/>
      <c r="J520" s="2"/>
      <c r="K520" s="2"/>
      <c r="L520" s="2"/>
      <c r="M520" s="2"/>
      <c r="N520" s="23"/>
      <c r="O520" s="6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31"/>
      <c r="H521" s="2"/>
      <c r="I521" s="2"/>
      <c r="J521" s="2"/>
      <c r="K521" s="2"/>
      <c r="L521" s="2"/>
      <c r="M521" s="2"/>
      <c r="N521" s="23"/>
      <c r="O521" s="6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31"/>
      <c r="H522" s="2"/>
      <c r="I522" s="2"/>
      <c r="J522" s="2"/>
      <c r="K522" s="2"/>
      <c r="L522" s="2"/>
      <c r="M522" s="2"/>
      <c r="N522" s="23"/>
      <c r="O522" s="6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31"/>
      <c r="H523" s="2"/>
      <c r="I523" s="2"/>
      <c r="J523" s="2"/>
      <c r="K523" s="2"/>
      <c r="L523" s="2"/>
      <c r="M523" s="2"/>
      <c r="N523" s="23"/>
      <c r="O523" s="6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31"/>
      <c r="H524" s="2"/>
      <c r="I524" s="2"/>
      <c r="J524" s="2"/>
      <c r="K524" s="2"/>
      <c r="L524" s="2"/>
      <c r="M524" s="2"/>
      <c r="N524" s="23"/>
      <c r="O524" s="6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31"/>
      <c r="H525" s="2"/>
      <c r="I525" s="2"/>
      <c r="J525" s="2"/>
      <c r="K525" s="2"/>
      <c r="L525" s="2"/>
      <c r="M525" s="2"/>
      <c r="N525" s="23"/>
      <c r="O525" s="6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31"/>
      <c r="H526" s="2"/>
      <c r="I526" s="2"/>
      <c r="J526" s="2"/>
      <c r="K526" s="2"/>
      <c r="L526" s="2"/>
      <c r="M526" s="2"/>
      <c r="N526" s="23"/>
      <c r="O526" s="6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31"/>
      <c r="H527" s="2"/>
      <c r="I527" s="2"/>
      <c r="J527" s="2"/>
      <c r="K527" s="2"/>
      <c r="L527" s="2"/>
      <c r="M527" s="2"/>
      <c r="N527" s="23"/>
      <c r="O527" s="6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31"/>
      <c r="H528" s="2"/>
      <c r="I528" s="2"/>
      <c r="J528" s="2"/>
      <c r="K528" s="2"/>
      <c r="L528" s="2"/>
      <c r="M528" s="2"/>
      <c r="N528" s="23"/>
      <c r="O528" s="6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31"/>
      <c r="H529" s="2"/>
      <c r="I529" s="2"/>
      <c r="J529" s="2"/>
      <c r="K529" s="2"/>
      <c r="L529" s="2"/>
      <c r="M529" s="2"/>
      <c r="N529" s="23"/>
      <c r="O529" s="6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31"/>
      <c r="H530" s="2"/>
      <c r="I530" s="2"/>
      <c r="J530" s="2"/>
      <c r="K530" s="2"/>
      <c r="L530" s="2"/>
      <c r="M530" s="2"/>
      <c r="N530" s="23"/>
      <c r="O530" s="6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31"/>
      <c r="H531" s="2"/>
      <c r="I531" s="2"/>
      <c r="J531" s="2"/>
      <c r="K531" s="2"/>
      <c r="L531" s="2"/>
      <c r="M531" s="2"/>
      <c r="N531" s="23"/>
      <c r="O531" s="6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31"/>
      <c r="H532" s="2"/>
      <c r="I532" s="2"/>
      <c r="J532" s="2"/>
      <c r="K532" s="2"/>
      <c r="L532" s="2"/>
      <c r="M532" s="2"/>
      <c r="N532" s="23"/>
      <c r="O532" s="6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31"/>
      <c r="H533" s="2"/>
      <c r="I533" s="2"/>
      <c r="J533" s="2"/>
      <c r="K533" s="2"/>
      <c r="L533" s="2"/>
      <c r="M533" s="2"/>
      <c r="N533" s="23"/>
      <c r="O533" s="6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31"/>
      <c r="H534" s="2"/>
      <c r="I534" s="2"/>
      <c r="J534" s="2"/>
      <c r="K534" s="2"/>
      <c r="L534" s="2"/>
      <c r="M534" s="2"/>
      <c r="N534" s="23"/>
      <c r="O534" s="6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31"/>
      <c r="H535" s="2"/>
      <c r="I535" s="2"/>
      <c r="J535" s="2"/>
      <c r="K535" s="2"/>
      <c r="L535" s="2"/>
      <c r="M535" s="2"/>
      <c r="N535" s="23"/>
      <c r="O535" s="6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31"/>
      <c r="H536" s="2"/>
      <c r="I536" s="2"/>
      <c r="J536" s="2"/>
      <c r="K536" s="2"/>
      <c r="L536" s="2"/>
      <c r="M536" s="2"/>
      <c r="N536" s="23"/>
      <c r="O536" s="6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31"/>
      <c r="H537" s="2"/>
      <c r="I537" s="2"/>
      <c r="J537" s="2"/>
      <c r="K537" s="2"/>
      <c r="L537" s="2"/>
      <c r="M537" s="2"/>
      <c r="N537" s="23"/>
      <c r="O537" s="6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31"/>
      <c r="H538" s="2"/>
      <c r="I538" s="2"/>
      <c r="J538" s="2"/>
      <c r="K538" s="2"/>
      <c r="L538" s="2"/>
      <c r="M538" s="2"/>
      <c r="N538" s="23"/>
      <c r="O538" s="6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31"/>
      <c r="H539" s="2"/>
      <c r="I539" s="2"/>
      <c r="J539" s="2"/>
      <c r="K539" s="2"/>
      <c r="L539" s="2"/>
      <c r="M539" s="2"/>
      <c r="N539" s="23"/>
      <c r="O539" s="6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31"/>
      <c r="H540" s="2"/>
      <c r="I540" s="2"/>
      <c r="J540" s="2"/>
      <c r="K540" s="2"/>
      <c r="L540" s="2"/>
      <c r="M540" s="2"/>
      <c r="N540" s="23"/>
      <c r="O540" s="6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31"/>
      <c r="H541" s="2"/>
      <c r="I541" s="2"/>
      <c r="J541" s="2"/>
      <c r="K541" s="2"/>
      <c r="L541" s="2"/>
      <c r="M541" s="2"/>
      <c r="N541" s="23"/>
      <c r="O541" s="6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31"/>
      <c r="H542" s="2"/>
      <c r="I542" s="2"/>
      <c r="J542" s="2"/>
      <c r="K542" s="2"/>
      <c r="L542" s="2"/>
      <c r="M542" s="2"/>
      <c r="N542" s="23"/>
      <c r="O542" s="6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31"/>
      <c r="H543" s="2"/>
      <c r="I543" s="2"/>
      <c r="J543" s="2"/>
      <c r="K543" s="2"/>
      <c r="L543" s="2"/>
      <c r="M543" s="2"/>
      <c r="N543" s="23"/>
      <c r="O543" s="6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31"/>
      <c r="H544" s="2"/>
      <c r="I544" s="2"/>
      <c r="J544" s="2"/>
      <c r="K544" s="2"/>
      <c r="L544" s="2"/>
      <c r="M544" s="2"/>
      <c r="N544" s="23"/>
      <c r="O544" s="6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31"/>
      <c r="H545" s="2"/>
      <c r="I545" s="2"/>
      <c r="J545" s="2"/>
      <c r="K545" s="2"/>
      <c r="L545" s="2"/>
      <c r="M545" s="2"/>
      <c r="N545" s="23"/>
      <c r="O545" s="6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31"/>
      <c r="H546" s="2"/>
      <c r="I546" s="2"/>
      <c r="J546" s="2"/>
      <c r="K546" s="2"/>
      <c r="L546" s="2"/>
      <c r="M546" s="2"/>
      <c r="N546" s="23"/>
      <c r="O546" s="6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31"/>
      <c r="H547" s="2"/>
      <c r="I547" s="2"/>
      <c r="J547" s="2"/>
      <c r="K547" s="2"/>
      <c r="L547" s="2"/>
      <c r="M547" s="2"/>
      <c r="N547" s="23"/>
      <c r="O547" s="6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31"/>
      <c r="H548" s="2"/>
      <c r="I548" s="2"/>
      <c r="J548" s="2"/>
      <c r="K548" s="2"/>
      <c r="L548" s="2"/>
      <c r="M548" s="2"/>
      <c r="N548" s="23"/>
      <c r="O548" s="6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31"/>
      <c r="H549" s="2"/>
      <c r="I549" s="2"/>
      <c r="J549" s="2"/>
      <c r="K549" s="2"/>
      <c r="L549" s="2"/>
      <c r="M549" s="2"/>
      <c r="N549" s="23"/>
      <c r="O549" s="6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31"/>
      <c r="H550" s="2"/>
      <c r="I550" s="2"/>
      <c r="J550" s="2"/>
      <c r="K550" s="2"/>
      <c r="L550" s="2"/>
      <c r="M550" s="2"/>
      <c r="N550" s="23"/>
      <c r="O550" s="6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31"/>
      <c r="H551" s="2"/>
      <c r="I551" s="2"/>
      <c r="J551" s="2"/>
      <c r="K551" s="2"/>
      <c r="L551" s="2"/>
      <c r="M551" s="2"/>
      <c r="N551" s="23"/>
      <c r="O551" s="6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31"/>
      <c r="H552" s="2"/>
      <c r="I552" s="2"/>
      <c r="J552" s="2"/>
      <c r="K552" s="2"/>
      <c r="L552" s="2"/>
      <c r="M552" s="2"/>
      <c r="N552" s="23"/>
      <c r="O552" s="6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31"/>
      <c r="H553" s="2"/>
      <c r="I553" s="2"/>
      <c r="J553" s="2"/>
      <c r="K553" s="2"/>
      <c r="L553" s="2"/>
      <c r="M553" s="2"/>
      <c r="N553" s="23"/>
      <c r="O553" s="6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31"/>
      <c r="H554" s="2"/>
      <c r="I554" s="2"/>
      <c r="J554" s="2"/>
      <c r="K554" s="2"/>
      <c r="L554" s="2"/>
      <c r="M554" s="2"/>
      <c r="N554" s="23"/>
      <c r="O554" s="6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31"/>
      <c r="H555" s="2"/>
      <c r="I555" s="2"/>
      <c r="J555" s="2"/>
      <c r="K555" s="2"/>
      <c r="L555" s="2"/>
      <c r="M555" s="2"/>
      <c r="N555" s="23"/>
      <c r="O555" s="6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31"/>
      <c r="H556" s="2"/>
      <c r="I556" s="2"/>
      <c r="J556" s="2"/>
      <c r="K556" s="2"/>
      <c r="L556" s="2"/>
      <c r="M556" s="2"/>
      <c r="N556" s="23"/>
      <c r="O556" s="6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31"/>
      <c r="H557" s="2"/>
      <c r="I557" s="2"/>
      <c r="J557" s="2"/>
      <c r="K557" s="2"/>
      <c r="L557" s="2"/>
      <c r="M557" s="2"/>
      <c r="N557" s="23"/>
      <c r="O557" s="6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31"/>
      <c r="H558" s="2"/>
      <c r="I558" s="2"/>
      <c r="J558" s="2"/>
      <c r="K558" s="2"/>
      <c r="L558" s="2"/>
      <c r="M558" s="2"/>
      <c r="N558" s="23"/>
      <c r="O558" s="6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31"/>
      <c r="H559" s="2"/>
      <c r="I559" s="2"/>
      <c r="J559" s="2"/>
      <c r="K559" s="2"/>
      <c r="L559" s="2"/>
      <c r="M559" s="2"/>
      <c r="N559" s="23"/>
      <c r="O559" s="6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31"/>
      <c r="H560" s="2"/>
      <c r="I560" s="2"/>
      <c r="J560" s="2"/>
      <c r="K560" s="2"/>
      <c r="L560" s="2"/>
      <c r="M560" s="2"/>
      <c r="N560" s="23"/>
      <c r="O560" s="6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31"/>
      <c r="H561" s="2"/>
      <c r="I561" s="2"/>
      <c r="J561" s="2"/>
      <c r="K561" s="2"/>
      <c r="L561" s="2"/>
      <c r="M561" s="2"/>
      <c r="N561" s="23"/>
      <c r="O561" s="6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31"/>
      <c r="H562" s="2"/>
      <c r="I562" s="2"/>
      <c r="J562" s="2"/>
      <c r="K562" s="2"/>
      <c r="L562" s="2"/>
      <c r="M562" s="2"/>
      <c r="N562" s="23"/>
      <c r="O562" s="6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31"/>
      <c r="H563" s="2"/>
      <c r="I563" s="2"/>
      <c r="J563" s="2"/>
      <c r="K563" s="2"/>
      <c r="L563" s="2"/>
      <c r="M563" s="2"/>
      <c r="N563" s="23"/>
      <c r="O563" s="6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31"/>
      <c r="H564" s="2"/>
      <c r="I564" s="2"/>
      <c r="J564" s="2"/>
      <c r="K564" s="2"/>
      <c r="L564" s="2"/>
      <c r="M564" s="2"/>
      <c r="N564" s="23"/>
      <c r="O564" s="6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31"/>
      <c r="H565" s="2"/>
      <c r="I565" s="2"/>
      <c r="J565" s="2"/>
      <c r="K565" s="2"/>
      <c r="L565" s="2"/>
      <c r="M565" s="2"/>
      <c r="N565" s="23"/>
      <c r="O565" s="6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31"/>
      <c r="H566" s="2"/>
      <c r="I566" s="2"/>
      <c r="J566" s="2"/>
      <c r="K566" s="2"/>
      <c r="L566" s="2"/>
      <c r="M566" s="2"/>
      <c r="N566" s="23"/>
      <c r="O566" s="6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31"/>
      <c r="H567" s="2"/>
      <c r="I567" s="2"/>
      <c r="J567" s="2"/>
      <c r="K567" s="2"/>
      <c r="L567" s="2"/>
      <c r="M567" s="2"/>
      <c r="N567" s="23"/>
      <c r="O567" s="6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31"/>
      <c r="H568" s="2"/>
      <c r="I568" s="2"/>
      <c r="J568" s="2"/>
      <c r="K568" s="2"/>
      <c r="L568" s="2"/>
      <c r="M568" s="2"/>
      <c r="N568" s="23"/>
      <c r="O568" s="6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31"/>
      <c r="H569" s="2"/>
      <c r="I569" s="2"/>
      <c r="J569" s="2"/>
      <c r="K569" s="2"/>
      <c r="L569" s="2"/>
      <c r="M569" s="2"/>
      <c r="N569" s="23"/>
      <c r="O569" s="6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31"/>
      <c r="H570" s="2"/>
      <c r="I570" s="2"/>
      <c r="J570" s="2"/>
      <c r="K570" s="2"/>
      <c r="L570" s="2"/>
      <c r="M570" s="2"/>
      <c r="N570" s="23"/>
      <c r="O570" s="6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31"/>
      <c r="H571" s="2"/>
      <c r="I571" s="2"/>
      <c r="J571" s="2"/>
      <c r="K571" s="2"/>
      <c r="L571" s="2"/>
      <c r="M571" s="2"/>
      <c r="N571" s="23"/>
      <c r="O571" s="6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31"/>
      <c r="H572" s="2"/>
      <c r="I572" s="2"/>
      <c r="J572" s="2"/>
      <c r="K572" s="2"/>
      <c r="L572" s="2"/>
      <c r="M572" s="2"/>
      <c r="N572" s="23"/>
      <c r="O572" s="6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31"/>
      <c r="H573" s="2"/>
      <c r="I573" s="2"/>
      <c r="J573" s="2"/>
      <c r="K573" s="2"/>
      <c r="L573" s="2"/>
      <c r="M573" s="2"/>
      <c r="N573" s="23"/>
      <c r="O573" s="6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31"/>
      <c r="H574" s="2"/>
      <c r="I574" s="2"/>
      <c r="J574" s="2"/>
      <c r="K574" s="2"/>
      <c r="L574" s="2"/>
      <c r="M574" s="2"/>
      <c r="N574" s="23"/>
      <c r="O574" s="6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31"/>
      <c r="H575" s="2"/>
      <c r="I575" s="2"/>
      <c r="J575" s="2"/>
      <c r="K575" s="2"/>
      <c r="L575" s="2"/>
      <c r="M575" s="2"/>
      <c r="N575" s="23"/>
      <c r="O575" s="6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31"/>
      <c r="H576" s="2"/>
      <c r="I576" s="2"/>
      <c r="J576" s="2"/>
      <c r="K576" s="2"/>
      <c r="L576" s="2"/>
      <c r="M576" s="2"/>
      <c r="N576" s="23"/>
      <c r="O576" s="6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31"/>
      <c r="H577" s="2"/>
      <c r="I577" s="2"/>
      <c r="J577" s="2"/>
      <c r="K577" s="2"/>
      <c r="L577" s="2"/>
      <c r="M577" s="2"/>
      <c r="N577" s="23"/>
      <c r="O577" s="6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31"/>
      <c r="H578" s="2"/>
      <c r="I578" s="2"/>
      <c r="J578" s="2"/>
      <c r="K578" s="2"/>
      <c r="L578" s="2"/>
      <c r="M578" s="2"/>
      <c r="N578" s="23"/>
      <c r="O578" s="6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31"/>
      <c r="H579" s="2"/>
      <c r="I579" s="2"/>
      <c r="J579" s="2"/>
      <c r="K579" s="2"/>
      <c r="L579" s="2"/>
      <c r="M579" s="2"/>
      <c r="N579" s="23"/>
      <c r="O579" s="6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31"/>
      <c r="H580" s="2"/>
      <c r="I580" s="2"/>
      <c r="J580" s="2"/>
      <c r="K580" s="2"/>
      <c r="L580" s="2"/>
      <c r="M580" s="2"/>
      <c r="N580" s="23"/>
      <c r="O580" s="6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31"/>
      <c r="H581" s="2"/>
      <c r="I581" s="2"/>
      <c r="J581" s="2"/>
      <c r="K581" s="2"/>
      <c r="L581" s="2"/>
      <c r="M581" s="2"/>
      <c r="N581" s="23"/>
      <c r="O581" s="6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31"/>
      <c r="H582" s="2"/>
      <c r="I582" s="2"/>
      <c r="J582" s="2"/>
      <c r="K582" s="2"/>
      <c r="L582" s="2"/>
      <c r="M582" s="2"/>
      <c r="N582" s="23"/>
      <c r="O582" s="6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31"/>
      <c r="H583" s="2"/>
      <c r="I583" s="2"/>
      <c r="J583" s="2"/>
      <c r="K583" s="2"/>
      <c r="L583" s="2"/>
      <c r="M583" s="2"/>
      <c r="N583" s="23"/>
      <c r="O583" s="6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31"/>
      <c r="H584" s="2"/>
      <c r="I584" s="2"/>
      <c r="J584" s="2"/>
      <c r="K584" s="2"/>
      <c r="L584" s="2"/>
      <c r="M584" s="2"/>
      <c r="N584" s="23"/>
      <c r="O584" s="6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31"/>
      <c r="H585" s="2"/>
      <c r="I585" s="2"/>
      <c r="J585" s="2"/>
      <c r="K585" s="2"/>
      <c r="L585" s="2"/>
      <c r="M585" s="2"/>
      <c r="N585" s="23"/>
      <c r="O585" s="6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31"/>
      <c r="H586" s="2"/>
      <c r="I586" s="2"/>
      <c r="J586" s="2"/>
      <c r="K586" s="2"/>
      <c r="L586" s="2"/>
      <c r="M586" s="2"/>
      <c r="N586" s="23"/>
      <c r="O586" s="6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31"/>
      <c r="H587" s="2"/>
      <c r="I587" s="2"/>
      <c r="J587" s="2"/>
      <c r="K587" s="2"/>
      <c r="L587" s="2"/>
      <c r="M587" s="2"/>
      <c r="N587" s="23"/>
      <c r="O587" s="6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31"/>
      <c r="H588" s="2"/>
      <c r="I588" s="2"/>
      <c r="J588" s="2"/>
      <c r="K588" s="2"/>
      <c r="L588" s="2"/>
      <c r="M588" s="2"/>
      <c r="N588" s="23"/>
      <c r="O588" s="6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31"/>
      <c r="H589" s="2"/>
      <c r="I589" s="2"/>
      <c r="J589" s="2"/>
      <c r="K589" s="2"/>
      <c r="L589" s="2"/>
      <c r="M589" s="2"/>
      <c r="N589" s="23"/>
      <c r="O589" s="6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31"/>
      <c r="H590" s="2"/>
      <c r="I590" s="2"/>
      <c r="J590" s="2"/>
      <c r="K590" s="2"/>
      <c r="L590" s="2"/>
      <c r="M590" s="2"/>
      <c r="N590" s="23"/>
      <c r="O590" s="6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31"/>
      <c r="H591" s="2"/>
      <c r="I591" s="2"/>
      <c r="J591" s="2"/>
      <c r="K591" s="2"/>
      <c r="L591" s="2"/>
      <c r="M591" s="2"/>
      <c r="N591" s="23"/>
      <c r="O591" s="6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31"/>
      <c r="H592" s="2"/>
      <c r="I592" s="2"/>
      <c r="J592" s="2"/>
      <c r="K592" s="2"/>
      <c r="L592" s="2"/>
      <c r="M592" s="2"/>
      <c r="N592" s="23"/>
      <c r="O592" s="6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31"/>
      <c r="H593" s="2"/>
      <c r="I593" s="2"/>
      <c r="J593" s="2"/>
      <c r="K593" s="2"/>
      <c r="L593" s="2"/>
      <c r="M593" s="2"/>
      <c r="N593" s="23"/>
      <c r="O593" s="6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31"/>
      <c r="H594" s="2"/>
      <c r="I594" s="2"/>
      <c r="J594" s="2"/>
      <c r="K594" s="2"/>
      <c r="L594" s="2"/>
      <c r="M594" s="2"/>
      <c r="N594" s="23"/>
      <c r="O594" s="6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31"/>
      <c r="H595" s="2"/>
      <c r="I595" s="2"/>
      <c r="J595" s="2"/>
      <c r="K595" s="2"/>
      <c r="L595" s="2"/>
      <c r="M595" s="2"/>
      <c r="N595" s="23"/>
      <c r="O595" s="6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31"/>
      <c r="H596" s="2"/>
      <c r="I596" s="2"/>
      <c r="J596" s="2"/>
      <c r="K596" s="2"/>
      <c r="L596" s="2"/>
      <c r="M596" s="2"/>
      <c r="N596" s="23"/>
      <c r="O596" s="6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31"/>
      <c r="H597" s="2"/>
      <c r="I597" s="2"/>
      <c r="J597" s="2"/>
      <c r="K597" s="2"/>
      <c r="L597" s="2"/>
      <c r="M597" s="2"/>
      <c r="N597" s="23"/>
      <c r="O597" s="6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31"/>
      <c r="H598" s="2"/>
      <c r="I598" s="2"/>
      <c r="J598" s="2"/>
      <c r="K598" s="2"/>
      <c r="L598" s="2"/>
      <c r="M598" s="2"/>
      <c r="N598" s="23"/>
      <c r="O598" s="6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31"/>
      <c r="H599" s="2"/>
      <c r="I599" s="2"/>
      <c r="J599" s="2"/>
      <c r="K599" s="2"/>
      <c r="L599" s="2"/>
      <c r="M599" s="2"/>
      <c r="N599" s="23"/>
      <c r="O599" s="6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31"/>
      <c r="H600" s="2"/>
      <c r="I600" s="2"/>
      <c r="J600" s="2"/>
      <c r="K600" s="2"/>
      <c r="L600" s="2"/>
      <c r="M600" s="2"/>
      <c r="N600" s="23"/>
      <c r="O600" s="6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31"/>
      <c r="H601" s="2"/>
      <c r="I601" s="2"/>
      <c r="J601" s="2"/>
      <c r="K601" s="2"/>
      <c r="L601" s="2"/>
      <c r="M601" s="2"/>
      <c r="N601" s="23"/>
      <c r="O601" s="6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31"/>
      <c r="H602" s="2"/>
      <c r="I602" s="2"/>
      <c r="J602" s="2"/>
      <c r="K602" s="2"/>
      <c r="L602" s="2"/>
      <c r="M602" s="2"/>
      <c r="N602" s="23"/>
      <c r="O602" s="6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31"/>
      <c r="H603" s="2"/>
      <c r="I603" s="2"/>
      <c r="J603" s="2"/>
      <c r="K603" s="2"/>
      <c r="L603" s="2"/>
      <c r="M603" s="2"/>
      <c r="N603" s="23"/>
      <c r="O603" s="6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31"/>
      <c r="H604" s="2"/>
      <c r="I604" s="2"/>
      <c r="J604" s="2"/>
      <c r="K604" s="2"/>
      <c r="L604" s="2"/>
      <c r="M604" s="2"/>
      <c r="N604" s="23"/>
      <c r="O604" s="6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31"/>
      <c r="H605" s="2"/>
      <c r="I605" s="2"/>
      <c r="J605" s="2"/>
      <c r="K605" s="2"/>
      <c r="L605" s="2"/>
      <c r="M605" s="2"/>
      <c r="N605" s="23"/>
      <c r="O605" s="6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31"/>
      <c r="H606" s="2"/>
      <c r="I606" s="2"/>
      <c r="J606" s="2"/>
      <c r="K606" s="2"/>
      <c r="L606" s="2"/>
      <c r="M606" s="2"/>
      <c r="N606" s="23"/>
      <c r="O606" s="6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31"/>
      <c r="H607" s="2"/>
      <c r="I607" s="2"/>
      <c r="J607" s="2"/>
      <c r="K607" s="2"/>
      <c r="L607" s="2"/>
      <c r="M607" s="2"/>
      <c r="N607" s="23"/>
      <c r="O607" s="6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31"/>
      <c r="H608" s="2"/>
      <c r="I608" s="2"/>
      <c r="J608" s="2"/>
      <c r="K608" s="2"/>
      <c r="L608" s="2"/>
      <c r="M608" s="2"/>
      <c r="N608" s="23"/>
      <c r="O608" s="6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31"/>
      <c r="H609" s="2"/>
      <c r="I609" s="2"/>
      <c r="J609" s="2"/>
      <c r="K609" s="2"/>
      <c r="L609" s="2"/>
      <c r="M609" s="2"/>
      <c r="N609" s="23"/>
      <c r="O609" s="6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31"/>
      <c r="H610" s="2"/>
      <c r="I610" s="2"/>
      <c r="J610" s="2"/>
      <c r="K610" s="2"/>
      <c r="L610" s="2"/>
      <c r="M610" s="2"/>
      <c r="N610" s="23"/>
      <c r="O610" s="6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31"/>
      <c r="H611" s="2"/>
      <c r="I611" s="2"/>
      <c r="J611" s="2"/>
      <c r="K611" s="2"/>
      <c r="L611" s="2"/>
      <c r="M611" s="2"/>
      <c r="N611" s="23"/>
      <c r="O611" s="6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31"/>
      <c r="H612" s="2"/>
      <c r="I612" s="2"/>
      <c r="J612" s="2"/>
      <c r="K612" s="2"/>
      <c r="L612" s="2"/>
      <c r="M612" s="2"/>
      <c r="N612" s="23"/>
      <c r="O612" s="6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31"/>
      <c r="H613" s="2"/>
      <c r="I613" s="2"/>
      <c r="J613" s="2"/>
      <c r="K613" s="2"/>
      <c r="L613" s="2"/>
      <c r="M613" s="2"/>
      <c r="N613" s="23"/>
      <c r="O613" s="6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31"/>
      <c r="H614" s="2"/>
      <c r="I614" s="2"/>
      <c r="J614" s="2"/>
      <c r="K614" s="2"/>
      <c r="L614" s="2"/>
      <c r="M614" s="2"/>
      <c r="N614" s="23"/>
      <c r="O614" s="6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31"/>
      <c r="H615" s="2"/>
      <c r="I615" s="2"/>
      <c r="J615" s="2"/>
      <c r="K615" s="2"/>
      <c r="L615" s="2"/>
      <c r="M615" s="2"/>
      <c r="N615" s="23"/>
      <c r="O615" s="6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31"/>
      <c r="H616" s="2"/>
      <c r="I616" s="2"/>
      <c r="J616" s="2"/>
      <c r="K616" s="2"/>
      <c r="L616" s="2"/>
      <c r="M616" s="2"/>
      <c r="N616" s="23"/>
      <c r="O616" s="6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31"/>
      <c r="H617" s="2"/>
      <c r="I617" s="2"/>
      <c r="J617" s="2"/>
      <c r="K617" s="2"/>
      <c r="L617" s="2"/>
      <c r="M617" s="2"/>
      <c r="N617" s="23"/>
      <c r="O617" s="6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31"/>
      <c r="H618" s="2"/>
      <c r="I618" s="2"/>
      <c r="J618" s="2"/>
      <c r="K618" s="2"/>
      <c r="L618" s="2"/>
      <c r="M618" s="2"/>
      <c r="N618" s="23"/>
      <c r="O618" s="6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31"/>
      <c r="H619" s="2"/>
      <c r="I619" s="2"/>
      <c r="J619" s="2"/>
      <c r="K619" s="2"/>
      <c r="L619" s="2"/>
      <c r="M619" s="2"/>
      <c r="N619" s="23"/>
      <c r="O619" s="6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31"/>
      <c r="H620" s="2"/>
      <c r="I620" s="2"/>
      <c r="J620" s="2"/>
      <c r="K620" s="2"/>
      <c r="L620" s="2"/>
      <c r="M620" s="2"/>
      <c r="N620" s="23"/>
      <c r="O620" s="6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31"/>
      <c r="H621" s="2"/>
      <c r="I621" s="2"/>
      <c r="J621" s="2"/>
      <c r="K621" s="2"/>
      <c r="L621" s="2"/>
      <c r="M621" s="2"/>
      <c r="N621" s="23"/>
      <c r="O621" s="6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31"/>
      <c r="H622" s="2"/>
      <c r="I622" s="2"/>
      <c r="J622" s="2"/>
      <c r="K622" s="2"/>
      <c r="L622" s="2"/>
      <c r="M622" s="2"/>
      <c r="N622" s="23"/>
      <c r="O622" s="6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31"/>
      <c r="H623" s="2"/>
      <c r="I623" s="2"/>
      <c r="J623" s="2"/>
      <c r="K623" s="2"/>
      <c r="L623" s="2"/>
      <c r="M623" s="2"/>
      <c r="N623" s="23"/>
      <c r="O623" s="6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31"/>
      <c r="H624" s="2"/>
      <c r="I624" s="2"/>
      <c r="J624" s="2"/>
      <c r="K624" s="2"/>
      <c r="L624" s="2"/>
      <c r="M624" s="2"/>
      <c r="N624" s="23"/>
      <c r="O624" s="6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31"/>
      <c r="H625" s="2"/>
      <c r="I625" s="2"/>
      <c r="J625" s="2"/>
      <c r="K625" s="2"/>
      <c r="L625" s="2"/>
      <c r="M625" s="2"/>
      <c r="N625" s="23"/>
      <c r="O625" s="6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31"/>
      <c r="H626" s="2"/>
      <c r="I626" s="2"/>
      <c r="J626" s="2"/>
      <c r="K626" s="2"/>
      <c r="L626" s="2"/>
      <c r="M626" s="2"/>
      <c r="N626" s="23"/>
      <c r="O626" s="6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31"/>
      <c r="H627" s="2"/>
      <c r="I627" s="2"/>
      <c r="J627" s="2"/>
      <c r="K627" s="2"/>
      <c r="L627" s="2"/>
      <c r="M627" s="2"/>
      <c r="N627" s="23"/>
      <c r="O627" s="6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31"/>
      <c r="H628" s="2"/>
      <c r="I628" s="2"/>
      <c r="J628" s="2"/>
      <c r="K628" s="2"/>
      <c r="L628" s="2"/>
      <c r="M628" s="2"/>
      <c r="N628" s="23"/>
      <c r="O628" s="6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31"/>
      <c r="H629" s="2"/>
      <c r="I629" s="2"/>
      <c r="J629" s="2"/>
      <c r="K629" s="2"/>
      <c r="L629" s="2"/>
      <c r="M629" s="2"/>
      <c r="N629" s="23"/>
      <c r="O629" s="6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31"/>
      <c r="H630" s="2"/>
      <c r="I630" s="2"/>
      <c r="J630" s="2"/>
      <c r="K630" s="2"/>
      <c r="L630" s="2"/>
      <c r="M630" s="2"/>
      <c r="N630" s="23"/>
      <c r="O630" s="6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31"/>
      <c r="H631" s="2"/>
      <c r="I631" s="2"/>
      <c r="J631" s="2"/>
      <c r="K631" s="2"/>
      <c r="L631" s="2"/>
      <c r="M631" s="2"/>
      <c r="N631" s="23"/>
      <c r="O631" s="6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31"/>
      <c r="H632" s="2"/>
      <c r="I632" s="2"/>
      <c r="J632" s="2"/>
      <c r="K632" s="2"/>
      <c r="L632" s="2"/>
      <c r="M632" s="2"/>
      <c r="N632" s="23"/>
      <c r="O632" s="6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31"/>
      <c r="H633" s="2"/>
      <c r="I633" s="2"/>
      <c r="J633" s="2"/>
      <c r="K633" s="2"/>
      <c r="L633" s="2"/>
      <c r="M633" s="2"/>
      <c r="N633" s="23"/>
      <c r="O633" s="6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31"/>
      <c r="H634" s="2"/>
      <c r="I634" s="2"/>
      <c r="J634" s="2"/>
      <c r="K634" s="2"/>
      <c r="L634" s="2"/>
      <c r="M634" s="2"/>
      <c r="N634" s="23"/>
      <c r="O634" s="6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31"/>
      <c r="H635" s="2"/>
      <c r="I635" s="2"/>
      <c r="J635" s="2"/>
      <c r="K635" s="2"/>
      <c r="L635" s="2"/>
      <c r="M635" s="2"/>
      <c r="N635" s="23"/>
      <c r="O635" s="6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31"/>
      <c r="H636" s="2"/>
      <c r="I636" s="2"/>
      <c r="J636" s="2"/>
      <c r="K636" s="2"/>
      <c r="L636" s="2"/>
      <c r="M636" s="2"/>
      <c r="N636" s="23"/>
      <c r="O636" s="6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31"/>
      <c r="H637" s="2"/>
      <c r="I637" s="2"/>
      <c r="J637" s="2"/>
      <c r="K637" s="2"/>
      <c r="L637" s="2"/>
      <c r="M637" s="2"/>
      <c r="N637" s="23"/>
      <c r="O637" s="6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31"/>
      <c r="H638" s="2"/>
      <c r="I638" s="2"/>
      <c r="J638" s="2"/>
      <c r="K638" s="2"/>
      <c r="L638" s="2"/>
      <c r="M638" s="2"/>
      <c r="N638" s="23"/>
      <c r="O638" s="6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31"/>
      <c r="H639" s="2"/>
      <c r="I639" s="2"/>
      <c r="J639" s="2"/>
      <c r="K639" s="2"/>
      <c r="L639" s="2"/>
      <c r="M639" s="2"/>
      <c r="N639" s="23"/>
      <c r="O639" s="6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31"/>
      <c r="H640" s="2"/>
      <c r="I640" s="2"/>
      <c r="J640" s="2"/>
      <c r="K640" s="2"/>
      <c r="L640" s="2"/>
      <c r="M640" s="2"/>
      <c r="N640" s="23"/>
      <c r="O640" s="6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31"/>
      <c r="H641" s="2"/>
      <c r="I641" s="2"/>
      <c r="J641" s="2"/>
      <c r="K641" s="2"/>
      <c r="L641" s="2"/>
      <c r="M641" s="2"/>
      <c r="N641" s="23"/>
      <c r="O641" s="6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31"/>
      <c r="H642" s="2"/>
      <c r="I642" s="2"/>
      <c r="J642" s="2"/>
      <c r="K642" s="2"/>
      <c r="L642" s="2"/>
      <c r="M642" s="2"/>
      <c r="N642" s="23"/>
      <c r="O642" s="6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31"/>
      <c r="H643" s="2"/>
      <c r="I643" s="2"/>
      <c r="J643" s="2"/>
      <c r="K643" s="2"/>
      <c r="L643" s="2"/>
      <c r="M643" s="2"/>
      <c r="N643" s="23"/>
      <c r="O643" s="6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31"/>
      <c r="H644" s="2"/>
      <c r="I644" s="2"/>
      <c r="J644" s="2"/>
      <c r="K644" s="2"/>
      <c r="L644" s="2"/>
      <c r="M644" s="2"/>
      <c r="N644" s="23"/>
      <c r="O644" s="6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31"/>
      <c r="H645" s="2"/>
      <c r="I645" s="2"/>
      <c r="J645" s="2"/>
      <c r="K645" s="2"/>
      <c r="L645" s="2"/>
      <c r="M645" s="2"/>
      <c r="N645" s="23"/>
      <c r="O645" s="6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31"/>
      <c r="H646" s="2"/>
      <c r="I646" s="2"/>
      <c r="J646" s="2"/>
      <c r="K646" s="2"/>
      <c r="L646" s="2"/>
      <c r="M646" s="2"/>
      <c r="N646" s="23"/>
      <c r="O646" s="6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31"/>
      <c r="H647" s="2"/>
      <c r="I647" s="2"/>
      <c r="J647" s="2"/>
      <c r="K647" s="2"/>
      <c r="L647" s="2"/>
      <c r="M647" s="2"/>
      <c r="N647" s="23"/>
      <c r="O647" s="6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31"/>
      <c r="H648" s="2"/>
      <c r="I648" s="2"/>
      <c r="J648" s="2"/>
      <c r="K648" s="2"/>
      <c r="L648" s="2"/>
      <c r="M648" s="2"/>
      <c r="N648" s="23"/>
      <c r="O648" s="6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31"/>
      <c r="H649" s="2"/>
      <c r="I649" s="2"/>
      <c r="J649" s="2"/>
      <c r="K649" s="2"/>
      <c r="L649" s="2"/>
      <c r="M649" s="2"/>
      <c r="N649" s="23"/>
      <c r="O649" s="6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31"/>
      <c r="H650" s="2"/>
      <c r="I650" s="2"/>
      <c r="J650" s="2"/>
      <c r="K650" s="2"/>
      <c r="L650" s="2"/>
      <c r="M650" s="2"/>
      <c r="N650" s="23"/>
      <c r="O650" s="6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31"/>
      <c r="H651" s="2"/>
      <c r="I651" s="2"/>
      <c r="J651" s="2"/>
      <c r="K651" s="2"/>
      <c r="L651" s="2"/>
      <c r="M651" s="2"/>
      <c r="N651" s="23"/>
      <c r="O651" s="6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31"/>
      <c r="H652" s="2"/>
      <c r="I652" s="2"/>
      <c r="J652" s="2"/>
      <c r="K652" s="2"/>
      <c r="L652" s="2"/>
      <c r="M652" s="2"/>
      <c r="N652" s="23"/>
      <c r="O652" s="6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31"/>
      <c r="H653" s="2"/>
      <c r="I653" s="2"/>
      <c r="J653" s="2"/>
      <c r="K653" s="2"/>
      <c r="L653" s="2"/>
      <c r="M653" s="2"/>
      <c r="N653" s="23"/>
      <c r="O653" s="6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31"/>
      <c r="H654" s="2"/>
      <c r="I654" s="2"/>
      <c r="J654" s="2"/>
      <c r="K654" s="2"/>
      <c r="L654" s="2"/>
      <c r="M654" s="2"/>
      <c r="N654" s="23"/>
      <c r="O654" s="6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31"/>
      <c r="H655" s="2"/>
      <c r="I655" s="2"/>
      <c r="J655" s="2"/>
      <c r="K655" s="2"/>
      <c r="L655" s="2"/>
      <c r="M655" s="2"/>
      <c r="N655" s="23"/>
      <c r="O655" s="6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31"/>
      <c r="H656" s="2"/>
      <c r="I656" s="2"/>
      <c r="J656" s="2"/>
      <c r="K656" s="2"/>
      <c r="L656" s="2"/>
      <c r="M656" s="2"/>
      <c r="N656" s="23"/>
      <c r="O656" s="6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31"/>
      <c r="H657" s="2"/>
      <c r="I657" s="2"/>
      <c r="J657" s="2"/>
      <c r="K657" s="2"/>
      <c r="L657" s="2"/>
      <c r="M657" s="2"/>
      <c r="N657" s="23"/>
      <c r="O657" s="6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31"/>
      <c r="H658" s="2"/>
      <c r="I658" s="2"/>
      <c r="J658" s="2"/>
      <c r="K658" s="2"/>
      <c r="L658" s="2"/>
      <c r="M658" s="2"/>
      <c r="N658" s="23"/>
      <c r="O658" s="6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31"/>
      <c r="H659" s="2"/>
      <c r="I659" s="2"/>
      <c r="J659" s="2"/>
      <c r="K659" s="2"/>
      <c r="L659" s="2"/>
      <c r="M659" s="2"/>
      <c r="N659" s="23"/>
      <c r="O659" s="6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31"/>
      <c r="H660" s="2"/>
      <c r="I660" s="2"/>
      <c r="J660" s="2"/>
      <c r="K660" s="2"/>
      <c r="L660" s="2"/>
      <c r="M660" s="2"/>
      <c r="N660" s="23"/>
      <c r="O660" s="6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31"/>
      <c r="H661" s="2"/>
      <c r="I661" s="2"/>
      <c r="J661" s="2"/>
      <c r="K661" s="2"/>
      <c r="L661" s="2"/>
      <c r="M661" s="2"/>
      <c r="N661" s="23"/>
      <c r="O661" s="6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31"/>
      <c r="H662" s="2"/>
      <c r="I662" s="2"/>
      <c r="J662" s="2"/>
      <c r="K662" s="2"/>
      <c r="L662" s="2"/>
      <c r="M662" s="2"/>
      <c r="N662" s="23"/>
      <c r="O662" s="6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31"/>
      <c r="H663" s="2"/>
      <c r="I663" s="2"/>
      <c r="J663" s="2"/>
      <c r="K663" s="2"/>
      <c r="L663" s="2"/>
      <c r="M663" s="2"/>
      <c r="N663" s="23"/>
      <c r="O663" s="6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31"/>
      <c r="H664" s="2"/>
      <c r="I664" s="2"/>
      <c r="J664" s="2"/>
      <c r="K664" s="2"/>
      <c r="L664" s="2"/>
      <c r="M664" s="2"/>
      <c r="N664" s="23"/>
      <c r="O664" s="6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31"/>
      <c r="H665" s="2"/>
      <c r="I665" s="2"/>
      <c r="J665" s="2"/>
      <c r="K665" s="2"/>
      <c r="L665" s="2"/>
      <c r="M665" s="2"/>
      <c r="N665" s="23"/>
      <c r="O665" s="6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31"/>
      <c r="H666" s="2"/>
      <c r="I666" s="2"/>
      <c r="J666" s="2"/>
      <c r="K666" s="2"/>
      <c r="L666" s="2"/>
      <c r="M666" s="2"/>
      <c r="N666" s="23"/>
      <c r="O666" s="6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31"/>
      <c r="H667" s="2"/>
      <c r="I667" s="2"/>
      <c r="J667" s="2"/>
      <c r="K667" s="2"/>
      <c r="L667" s="2"/>
      <c r="M667" s="2"/>
      <c r="N667" s="23"/>
      <c r="O667" s="6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31"/>
      <c r="H668" s="2"/>
      <c r="I668" s="2"/>
      <c r="J668" s="2"/>
      <c r="K668" s="2"/>
      <c r="L668" s="2"/>
      <c r="M668" s="2"/>
      <c r="N668" s="23"/>
      <c r="O668" s="6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31"/>
      <c r="H669" s="2"/>
      <c r="I669" s="2"/>
      <c r="J669" s="2"/>
      <c r="K669" s="2"/>
      <c r="L669" s="2"/>
      <c r="M669" s="2"/>
      <c r="N669" s="23"/>
      <c r="O669" s="6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31"/>
      <c r="H670" s="2"/>
      <c r="I670" s="2"/>
      <c r="J670" s="2"/>
      <c r="K670" s="2"/>
      <c r="L670" s="2"/>
      <c r="M670" s="2"/>
      <c r="N670" s="23"/>
      <c r="O670" s="6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31"/>
      <c r="H671" s="2"/>
      <c r="I671" s="2"/>
      <c r="J671" s="2"/>
      <c r="K671" s="2"/>
      <c r="L671" s="2"/>
      <c r="M671" s="2"/>
      <c r="N671" s="23"/>
      <c r="O671" s="6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31"/>
      <c r="H672" s="2"/>
      <c r="I672" s="2"/>
      <c r="J672" s="2"/>
      <c r="K672" s="2"/>
      <c r="L672" s="2"/>
      <c r="M672" s="2"/>
      <c r="N672" s="23"/>
      <c r="O672" s="6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31"/>
      <c r="H673" s="2"/>
      <c r="I673" s="2"/>
      <c r="J673" s="2"/>
      <c r="K673" s="2"/>
      <c r="L673" s="2"/>
      <c r="M673" s="2"/>
      <c r="N673" s="23"/>
      <c r="O673" s="6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31"/>
      <c r="H674" s="2"/>
      <c r="I674" s="2"/>
      <c r="J674" s="2"/>
      <c r="K674" s="2"/>
      <c r="L674" s="2"/>
      <c r="M674" s="2"/>
      <c r="N674" s="23"/>
      <c r="O674" s="6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31"/>
      <c r="H675" s="2"/>
      <c r="I675" s="2"/>
      <c r="J675" s="2"/>
      <c r="K675" s="2"/>
      <c r="L675" s="2"/>
      <c r="M675" s="2"/>
      <c r="N675" s="23"/>
      <c r="O675" s="6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31"/>
      <c r="H676" s="2"/>
      <c r="I676" s="2"/>
      <c r="J676" s="2"/>
      <c r="K676" s="2"/>
      <c r="L676" s="2"/>
      <c r="M676" s="2"/>
      <c r="N676" s="23"/>
      <c r="O676" s="6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31"/>
      <c r="H677" s="2"/>
      <c r="I677" s="2"/>
      <c r="J677" s="2"/>
      <c r="K677" s="2"/>
      <c r="L677" s="2"/>
      <c r="M677" s="2"/>
      <c r="N677" s="23"/>
      <c r="O677" s="6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31"/>
      <c r="H678" s="2"/>
      <c r="I678" s="2"/>
      <c r="J678" s="2"/>
      <c r="K678" s="2"/>
      <c r="L678" s="2"/>
      <c r="M678" s="2"/>
      <c r="N678" s="23"/>
      <c r="O678" s="6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31"/>
      <c r="H679" s="2"/>
      <c r="I679" s="2"/>
      <c r="J679" s="2"/>
      <c r="K679" s="2"/>
      <c r="L679" s="2"/>
      <c r="M679" s="2"/>
      <c r="N679" s="23"/>
      <c r="O679" s="6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31"/>
      <c r="H680" s="2"/>
      <c r="I680" s="2"/>
      <c r="J680" s="2"/>
      <c r="K680" s="2"/>
      <c r="L680" s="2"/>
      <c r="M680" s="2"/>
      <c r="N680" s="23"/>
      <c r="O680" s="6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31"/>
      <c r="H681" s="2"/>
      <c r="I681" s="2"/>
      <c r="J681" s="2"/>
      <c r="K681" s="2"/>
      <c r="L681" s="2"/>
      <c r="M681" s="2"/>
      <c r="N681" s="23"/>
      <c r="O681" s="6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31"/>
      <c r="H682" s="2"/>
      <c r="I682" s="2"/>
      <c r="J682" s="2"/>
      <c r="K682" s="2"/>
      <c r="L682" s="2"/>
      <c r="M682" s="2"/>
      <c r="N682" s="23"/>
      <c r="O682" s="6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31"/>
      <c r="H683" s="2"/>
      <c r="I683" s="2"/>
      <c r="J683" s="2"/>
      <c r="K683" s="2"/>
      <c r="L683" s="2"/>
      <c r="M683" s="2"/>
      <c r="N683" s="23"/>
      <c r="O683" s="6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31"/>
      <c r="H684" s="2"/>
      <c r="I684" s="2"/>
      <c r="J684" s="2"/>
      <c r="K684" s="2"/>
      <c r="L684" s="2"/>
      <c r="M684" s="2"/>
      <c r="N684" s="23"/>
      <c r="O684" s="6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31"/>
      <c r="H685" s="2"/>
      <c r="I685" s="2"/>
      <c r="J685" s="2"/>
      <c r="K685" s="2"/>
      <c r="L685" s="2"/>
      <c r="M685" s="2"/>
      <c r="N685" s="23"/>
      <c r="O685" s="6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31"/>
      <c r="H686" s="2"/>
      <c r="I686" s="2"/>
      <c r="J686" s="2"/>
      <c r="K686" s="2"/>
      <c r="L686" s="2"/>
      <c r="M686" s="2"/>
      <c r="N686" s="23"/>
      <c r="O686" s="6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31"/>
      <c r="H687" s="2"/>
      <c r="I687" s="2"/>
      <c r="J687" s="2"/>
      <c r="K687" s="2"/>
      <c r="L687" s="2"/>
      <c r="M687" s="2"/>
      <c r="N687" s="23"/>
      <c r="O687" s="6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31"/>
      <c r="H688" s="2"/>
      <c r="I688" s="2"/>
      <c r="J688" s="2"/>
      <c r="K688" s="2"/>
      <c r="L688" s="2"/>
      <c r="M688" s="2"/>
      <c r="N688" s="23"/>
      <c r="O688" s="6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31"/>
      <c r="H689" s="2"/>
      <c r="I689" s="2"/>
      <c r="J689" s="2"/>
      <c r="K689" s="2"/>
      <c r="L689" s="2"/>
      <c r="M689" s="2"/>
      <c r="N689" s="23"/>
      <c r="O689" s="6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31"/>
      <c r="H690" s="2"/>
      <c r="I690" s="2"/>
      <c r="J690" s="2"/>
      <c r="K690" s="2"/>
      <c r="L690" s="2"/>
      <c r="M690" s="2"/>
      <c r="N690" s="23"/>
      <c r="O690" s="6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31"/>
      <c r="H691" s="2"/>
      <c r="I691" s="2"/>
      <c r="J691" s="2"/>
      <c r="K691" s="2"/>
      <c r="L691" s="2"/>
      <c r="M691" s="2"/>
      <c r="N691" s="23"/>
      <c r="O691" s="6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31"/>
      <c r="H692" s="2"/>
      <c r="I692" s="2"/>
      <c r="J692" s="2"/>
      <c r="K692" s="2"/>
      <c r="L692" s="2"/>
      <c r="M692" s="2"/>
      <c r="N692" s="23"/>
      <c r="O692" s="6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31"/>
      <c r="H693" s="2"/>
      <c r="I693" s="2"/>
      <c r="J693" s="2"/>
      <c r="K693" s="2"/>
      <c r="L693" s="2"/>
      <c r="M693" s="2"/>
      <c r="N693" s="23"/>
      <c r="O693" s="6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31"/>
      <c r="H694" s="2"/>
      <c r="I694" s="2"/>
      <c r="J694" s="2"/>
      <c r="K694" s="2"/>
      <c r="L694" s="2"/>
      <c r="M694" s="2"/>
      <c r="N694" s="23"/>
      <c r="O694" s="6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31"/>
      <c r="H695" s="2"/>
      <c r="I695" s="2"/>
      <c r="J695" s="2"/>
      <c r="K695" s="2"/>
      <c r="L695" s="2"/>
      <c r="M695" s="2"/>
      <c r="N695" s="23"/>
      <c r="O695" s="6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31"/>
      <c r="H696" s="2"/>
      <c r="I696" s="2"/>
      <c r="J696" s="2"/>
      <c r="K696" s="2"/>
      <c r="L696" s="2"/>
      <c r="M696" s="2"/>
      <c r="N696" s="23"/>
      <c r="O696" s="6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31"/>
      <c r="H697" s="2"/>
      <c r="I697" s="2"/>
      <c r="J697" s="2"/>
      <c r="K697" s="2"/>
      <c r="L697" s="2"/>
      <c r="M697" s="2"/>
      <c r="N697" s="23"/>
      <c r="O697" s="6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31"/>
      <c r="H698" s="2"/>
      <c r="I698" s="2"/>
      <c r="J698" s="2"/>
      <c r="K698" s="2"/>
      <c r="L698" s="2"/>
      <c r="M698" s="2"/>
      <c r="N698" s="23"/>
      <c r="O698" s="6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31"/>
      <c r="H699" s="2"/>
      <c r="I699" s="2"/>
      <c r="J699" s="2"/>
      <c r="K699" s="2"/>
      <c r="L699" s="2"/>
      <c r="M699" s="2"/>
      <c r="N699" s="23"/>
      <c r="O699" s="6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31"/>
      <c r="H700" s="2"/>
      <c r="I700" s="2"/>
      <c r="J700" s="2"/>
      <c r="K700" s="2"/>
      <c r="L700" s="2"/>
      <c r="M700" s="2"/>
      <c r="N700" s="23"/>
      <c r="O700" s="6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31"/>
      <c r="H701" s="2"/>
      <c r="I701" s="2"/>
      <c r="J701" s="2"/>
      <c r="K701" s="2"/>
      <c r="L701" s="2"/>
      <c r="M701" s="2"/>
      <c r="N701" s="23"/>
      <c r="O701" s="6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31"/>
      <c r="H702" s="2"/>
      <c r="I702" s="2"/>
      <c r="J702" s="2"/>
      <c r="K702" s="2"/>
      <c r="L702" s="2"/>
      <c r="M702" s="2"/>
      <c r="N702" s="23"/>
      <c r="O702" s="6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31"/>
      <c r="H703" s="2"/>
      <c r="I703" s="2"/>
      <c r="J703" s="2"/>
      <c r="K703" s="2"/>
      <c r="L703" s="2"/>
      <c r="M703" s="2"/>
      <c r="N703" s="23"/>
      <c r="O703" s="6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31"/>
      <c r="H704" s="2"/>
      <c r="I704" s="2"/>
      <c r="J704" s="2"/>
      <c r="K704" s="2"/>
      <c r="L704" s="2"/>
      <c r="M704" s="2"/>
      <c r="N704" s="23"/>
      <c r="O704" s="6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31"/>
      <c r="H705" s="2"/>
      <c r="I705" s="2"/>
      <c r="J705" s="2"/>
      <c r="K705" s="2"/>
      <c r="L705" s="2"/>
      <c r="M705" s="2"/>
      <c r="N705" s="23"/>
      <c r="O705" s="6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31"/>
      <c r="H706" s="2"/>
      <c r="I706" s="2"/>
      <c r="J706" s="2"/>
      <c r="K706" s="2"/>
      <c r="L706" s="2"/>
      <c r="M706" s="2"/>
      <c r="N706" s="23"/>
      <c r="O706" s="6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31"/>
      <c r="H707" s="2"/>
      <c r="I707" s="2"/>
      <c r="J707" s="2"/>
      <c r="K707" s="2"/>
      <c r="L707" s="2"/>
      <c r="M707" s="2"/>
      <c r="N707" s="23"/>
      <c r="O707" s="6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31"/>
      <c r="H708" s="2"/>
      <c r="I708" s="2"/>
      <c r="J708" s="2"/>
      <c r="K708" s="2"/>
      <c r="L708" s="2"/>
      <c r="M708" s="2"/>
      <c r="N708" s="23"/>
      <c r="O708" s="6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31"/>
      <c r="H709" s="2"/>
      <c r="I709" s="2"/>
      <c r="J709" s="2"/>
      <c r="K709" s="2"/>
      <c r="L709" s="2"/>
      <c r="M709" s="2"/>
      <c r="N709" s="23"/>
      <c r="O709" s="6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31"/>
      <c r="H710" s="2"/>
      <c r="I710" s="2"/>
      <c r="J710" s="2"/>
      <c r="K710" s="2"/>
      <c r="L710" s="2"/>
      <c r="M710" s="2"/>
      <c r="N710" s="23"/>
      <c r="O710" s="6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31"/>
      <c r="H711" s="2"/>
      <c r="I711" s="2"/>
      <c r="J711" s="2"/>
      <c r="K711" s="2"/>
      <c r="L711" s="2"/>
      <c r="M711" s="2"/>
      <c r="N711" s="23"/>
      <c r="O711" s="6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31"/>
      <c r="H712" s="2"/>
      <c r="I712" s="2"/>
      <c r="J712" s="2"/>
      <c r="K712" s="2"/>
      <c r="L712" s="2"/>
      <c r="M712" s="2"/>
      <c r="N712" s="23"/>
      <c r="O712" s="6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31"/>
      <c r="H713" s="2"/>
      <c r="I713" s="2"/>
      <c r="J713" s="2"/>
      <c r="K713" s="2"/>
      <c r="L713" s="2"/>
      <c r="M713" s="2"/>
      <c r="N713" s="23"/>
      <c r="O713" s="6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31"/>
      <c r="H714" s="2"/>
      <c r="I714" s="2"/>
      <c r="J714" s="2"/>
      <c r="K714" s="2"/>
      <c r="L714" s="2"/>
      <c r="M714" s="2"/>
      <c r="N714" s="23"/>
      <c r="O714" s="6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31"/>
      <c r="H715" s="2"/>
      <c r="I715" s="2"/>
      <c r="J715" s="2"/>
      <c r="K715" s="2"/>
      <c r="L715" s="2"/>
      <c r="M715" s="2"/>
      <c r="N715" s="23"/>
      <c r="O715" s="6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31"/>
      <c r="H716" s="2"/>
      <c r="I716" s="2"/>
      <c r="J716" s="2"/>
      <c r="K716" s="2"/>
      <c r="L716" s="2"/>
      <c r="M716" s="2"/>
      <c r="N716" s="23"/>
      <c r="O716" s="6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31"/>
      <c r="H717" s="2"/>
      <c r="I717" s="2"/>
      <c r="J717" s="2"/>
      <c r="K717" s="2"/>
      <c r="L717" s="2"/>
      <c r="M717" s="2"/>
      <c r="N717" s="23"/>
      <c r="O717" s="6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31"/>
      <c r="H718" s="2"/>
      <c r="I718" s="2"/>
      <c r="J718" s="2"/>
      <c r="K718" s="2"/>
      <c r="L718" s="2"/>
      <c r="M718" s="2"/>
      <c r="N718" s="23"/>
      <c r="O718" s="6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31"/>
      <c r="H719" s="2"/>
      <c r="I719" s="2"/>
      <c r="J719" s="2"/>
      <c r="K719" s="2"/>
      <c r="L719" s="2"/>
      <c r="M719" s="2"/>
      <c r="N719" s="23"/>
      <c r="O719" s="6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31"/>
      <c r="H720" s="2"/>
      <c r="I720" s="2"/>
      <c r="J720" s="2"/>
      <c r="K720" s="2"/>
      <c r="L720" s="2"/>
      <c r="M720" s="2"/>
      <c r="N720" s="23"/>
      <c r="O720" s="6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31"/>
      <c r="H721" s="2"/>
      <c r="I721" s="2"/>
      <c r="J721" s="2"/>
      <c r="K721" s="2"/>
      <c r="L721" s="2"/>
      <c r="M721" s="2"/>
      <c r="N721" s="23"/>
      <c r="O721" s="6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31"/>
      <c r="H722" s="2"/>
      <c r="I722" s="2"/>
      <c r="J722" s="2"/>
      <c r="K722" s="2"/>
      <c r="L722" s="2"/>
      <c r="M722" s="2"/>
      <c r="N722" s="23"/>
      <c r="O722" s="6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31"/>
      <c r="H723" s="2"/>
      <c r="I723" s="2"/>
      <c r="J723" s="2"/>
      <c r="K723" s="2"/>
      <c r="L723" s="2"/>
      <c r="M723" s="2"/>
      <c r="N723" s="23"/>
      <c r="O723" s="6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31"/>
      <c r="H724" s="2"/>
      <c r="I724" s="2"/>
      <c r="J724" s="2"/>
      <c r="K724" s="2"/>
      <c r="L724" s="2"/>
      <c r="M724" s="2"/>
      <c r="N724" s="23"/>
      <c r="O724" s="6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31"/>
      <c r="H725" s="2"/>
      <c r="I725" s="2"/>
      <c r="J725" s="2"/>
      <c r="K725" s="2"/>
      <c r="L725" s="2"/>
      <c r="M725" s="2"/>
      <c r="N725" s="23"/>
      <c r="O725" s="6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31"/>
      <c r="H726" s="2"/>
      <c r="I726" s="2"/>
      <c r="J726" s="2"/>
      <c r="K726" s="2"/>
      <c r="L726" s="2"/>
      <c r="M726" s="2"/>
      <c r="N726" s="23"/>
      <c r="O726" s="6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31"/>
      <c r="H727" s="2"/>
      <c r="I727" s="2"/>
      <c r="J727" s="2"/>
      <c r="K727" s="2"/>
      <c r="L727" s="2"/>
      <c r="M727" s="2"/>
      <c r="N727" s="23"/>
      <c r="O727" s="6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31"/>
      <c r="H728" s="2"/>
      <c r="I728" s="2"/>
      <c r="J728" s="2"/>
      <c r="K728" s="2"/>
      <c r="L728" s="2"/>
      <c r="M728" s="2"/>
      <c r="N728" s="23"/>
      <c r="O728" s="6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31"/>
      <c r="H729" s="2"/>
      <c r="I729" s="2"/>
      <c r="J729" s="2"/>
      <c r="K729" s="2"/>
      <c r="L729" s="2"/>
      <c r="M729" s="2"/>
      <c r="N729" s="23"/>
      <c r="O729" s="6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31"/>
      <c r="H730" s="2"/>
      <c r="I730" s="2"/>
      <c r="J730" s="2"/>
      <c r="K730" s="2"/>
      <c r="L730" s="2"/>
      <c r="M730" s="2"/>
      <c r="N730" s="23"/>
      <c r="O730" s="6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31"/>
      <c r="H731" s="2"/>
      <c r="I731" s="2"/>
      <c r="J731" s="2"/>
      <c r="K731" s="2"/>
      <c r="L731" s="2"/>
      <c r="M731" s="2"/>
      <c r="N731" s="23"/>
      <c r="O731" s="6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31"/>
      <c r="H732" s="2"/>
      <c r="I732" s="2"/>
      <c r="J732" s="2"/>
      <c r="K732" s="2"/>
      <c r="L732" s="2"/>
      <c r="M732" s="2"/>
      <c r="N732" s="23"/>
      <c r="O732" s="6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31"/>
      <c r="H733" s="2"/>
      <c r="I733" s="2"/>
      <c r="J733" s="2"/>
      <c r="K733" s="2"/>
      <c r="L733" s="2"/>
      <c r="M733" s="2"/>
      <c r="N733" s="23"/>
      <c r="O733" s="6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31"/>
      <c r="H734" s="2"/>
      <c r="I734" s="2"/>
      <c r="J734" s="2"/>
      <c r="K734" s="2"/>
      <c r="L734" s="2"/>
      <c r="M734" s="2"/>
      <c r="N734" s="23"/>
      <c r="O734" s="6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31"/>
      <c r="H735" s="2"/>
      <c r="I735" s="2"/>
      <c r="J735" s="2"/>
      <c r="K735" s="2"/>
      <c r="L735" s="2"/>
      <c r="M735" s="2"/>
      <c r="N735" s="23"/>
      <c r="O735" s="6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31"/>
      <c r="H736" s="2"/>
      <c r="I736" s="2"/>
      <c r="J736" s="2"/>
      <c r="K736" s="2"/>
      <c r="L736" s="2"/>
      <c r="M736" s="2"/>
      <c r="N736" s="23"/>
      <c r="O736" s="6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31"/>
      <c r="H737" s="2"/>
      <c r="I737" s="2"/>
      <c r="J737" s="2"/>
      <c r="K737" s="2"/>
      <c r="L737" s="2"/>
      <c r="M737" s="2"/>
      <c r="N737" s="23"/>
      <c r="O737" s="6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31"/>
      <c r="H738" s="2"/>
      <c r="I738" s="2"/>
      <c r="J738" s="2"/>
      <c r="K738" s="2"/>
      <c r="L738" s="2"/>
      <c r="M738" s="2"/>
      <c r="N738" s="23"/>
      <c r="O738" s="6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31"/>
      <c r="H739" s="2"/>
      <c r="I739" s="2"/>
      <c r="J739" s="2"/>
      <c r="K739" s="2"/>
      <c r="L739" s="2"/>
      <c r="M739" s="2"/>
      <c r="N739" s="23"/>
      <c r="O739" s="6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31"/>
      <c r="H740" s="2"/>
      <c r="I740" s="2"/>
      <c r="J740" s="2"/>
      <c r="K740" s="2"/>
      <c r="L740" s="2"/>
      <c r="M740" s="2"/>
      <c r="N740" s="23"/>
      <c r="O740" s="6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31"/>
      <c r="H741" s="2"/>
      <c r="I741" s="2"/>
      <c r="J741" s="2"/>
      <c r="K741" s="2"/>
      <c r="L741" s="2"/>
      <c r="M741" s="2"/>
      <c r="N741" s="23"/>
      <c r="O741" s="6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31"/>
      <c r="H742" s="2"/>
      <c r="I742" s="2"/>
      <c r="J742" s="2"/>
      <c r="K742" s="2"/>
      <c r="L742" s="2"/>
      <c r="M742" s="2"/>
      <c r="N742" s="23"/>
      <c r="O742" s="6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31"/>
      <c r="H743" s="2"/>
      <c r="I743" s="2"/>
      <c r="J743" s="2"/>
      <c r="K743" s="2"/>
      <c r="L743" s="2"/>
      <c r="M743" s="2"/>
      <c r="N743" s="23"/>
      <c r="O743" s="6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31"/>
      <c r="H744" s="2"/>
      <c r="I744" s="2"/>
      <c r="J744" s="2"/>
      <c r="K744" s="2"/>
      <c r="L744" s="2"/>
      <c r="M744" s="2"/>
      <c r="N744" s="23"/>
      <c r="O744" s="6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31"/>
      <c r="H745" s="2"/>
      <c r="I745" s="2"/>
      <c r="J745" s="2"/>
      <c r="K745" s="2"/>
      <c r="L745" s="2"/>
      <c r="M745" s="2"/>
      <c r="N745" s="23"/>
      <c r="O745" s="6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31"/>
      <c r="H746" s="2"/>
      <c r="I746" s="2"/>
      <c r="J746" s="2"/>
      <c r="K746" s="2"/>
      <c r="L746" s="2"/>
      <c r="M746" s="2"/>
      <c r="N746" s="23"/>
      <c r="O746" s="6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31"/>
      <c r="H747" s="2"/>
      <c r="I747" s="2"/>
      <c r="J747" s="2"/>
      <c r="K747" s="2"/>
      <c r="L747" s="2"/>
      <c r="M747" s="2"/>
      <c r="N747" s="23"/>
      <c r="O747" s="6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31"/>
      <c r="H748" s="2"/>
      <c r="I748" s="2"/>
      <c r="J748" s="2"/>
      <c r="K748" s="2"/>
      <c r="L748" s="2"/>
      <c r="M748" s="2"/>
      <c r="N748" s="23"/>
      <c r="O748" s="6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31"/>
      <c r="H749" s="2"/>
      <c r="I749" s="2"/>
      <c r="J749" s="2"/>
      <c r="K749" s="2"/>
      <c r="L749" s="2"/>
      <c r="M749" s="2"/>
      <c r="N749" s="23"/>
      <c r="O749" s="6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31"/>
      <c r="H750" s="2"/>
      <c r="I750" s="2"/>
      <c r="J750" s="2"/>
      <c r="K750" s="2"/>
      <c r="L750" s="2"/>
      <c r="M750" s="2"/>
      <c r="N750" s="23"/>
      <c r="O750" s="6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31"/>
      <c r="H751" s="2"/>
      <c r="I751" s="2"/>
      <c r="J751" s="2"/>
      <c r="K751" s="2"/>
      <c r="L751" s="2"/>
      <c r="M751" s="2"/>
      <c r="N751" s="23"/>
      <c r="O751" s="6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31"/>
      <c r="H752" s="2"/>
      <c r="I752" s="2"/>
      <c r="J752" s="2"/>
      <c r="K752" s="2"/>
      <c r="L752" s="2"/>
      <c r="M752" s="2"/>
      <c r="N752" s="23"/>
      <c r="O752" s="6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31"/>
      <c r="H753" s="2"/>
      <c r="I753" s="2"/>
      <c r="J753" s="2"/>
      <c r="K753" s="2"/>
      <c r="L753" s="2"/>
      <c r="M753" s="2"/>
      <c r="N753" s="23"/>
      <c r="O753" s="6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31"/>
      <c r="H754" s="2"/>
      <c r="I754" s="2"/>
      <c r="J754" s="2"/>
      <c r="K754" s="2"/>
      <c r="L754" s="2"/>
      <c r="M754" s="2"/>
      <c r="N754" s="23"/>
      <c r="O754" s="6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31"/>
      <c r="H755" s="2"/>
      <c r="I755" s="2"/>
      <c r="J755" s="2"/>
      <c r="K755" s="2"/>
      <c r="L755" s="2"/>
      <c r="M755" s="2"/>
      <c r="N755" s="23"/>
      <c r="O755" s="6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31"/>
      <c r="H756" s="2"/>
      <c r="I756" s="2"/>
      <c r="J756" s="2"/>
      <c r="K756" s="2"/>
      <c r="L756" s="2"/>
      <c r="M756" s="2"/>
      <c r="N756" s="23"/>
      <c r="O756" s="6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31"/>
      <c r="H757" s="2"/>
      <c r="I757" s="2"/>
      <c r="J757" s="2"/>
      <c r="K757" s="2"/>
      <c r="L757" s="2"/>
      <c r="M757" s="2"/>
      <c r="N757" s="23"/>
      <c r="O757" s="6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31"/>
      <c r="H758" s="2"/>
      <c r="I758" s="2"/>
      <c r="J758" s="2"/>
      <c r="K758" s="2"/>
      <c r="L758" s="2"/>
      <c r="M758" s="2"/>
      <c r="N758" s="23"/>
      <c r="O758" s="6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31"/>
      <c r="H759" s="2"/>
      <c r="I759" s="2"/>
      <c r="J759" s="2"/>
      <c r="K759" s="2"/>
      <c r="L759" s="2"/>
      <c r="M759" s="2"/>
      <c r="N759" s="23"/>
      <c r="O759" s="6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31"/>
      <c r="H760" s="2"/>
      <c r="I760" s="2"/>
      <c r="J760" s="2"/>
      <c r="K760" s="2"/>
      <c r="L760" s="2"/>
      <c r="M760" s="2"/>
      <c r="N760" s="23"/>
      <c r="O760" s="6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31"/>
      <c r="H761" s="2"/>
      <c r="I761" s="2"/>
      <c r="J761" s="2"/>
      <c r="K761" s="2"/>
      <c r="L761" s="2"/>
      <c r="M761" s="2"/>
      <c r="N761" s="23"/>
      <c r="O761" s="6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31"/>
      <c r="H762" s="2"/>
      <c r="I762" s="2"/>
      <c r="J762" s="2"/>
      <c r="K762" s="2"/>
      <c r="L762" s="2"/>
      <c r="M762" s="2"/>
      <c r="N762" s="23"/>
      <c r="O762" s="6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31"/>
      <c r="H763" s="2"/>
      <c r="I763" s="2"/>
      <c r="J763" s="2"/>
      <c r="K763" s="2"/>
      <c r="L763" s="2"/>
      <c r="M763" s="2"/>
      <c r="N763" s="23"/>
      <c r="O763" s="6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31"/>
      <c r="H764" s="2"/>
      <c r="I764" s="2"/>
      <c r="J764" s="2"/>
      <c r="K764" s="2"/>
      <c r="L764" s="2"/>
      <c r="M764" s="2"/>
      <c r="N764" s="23"/>
      <c r="O764" s="6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31"/>
      <c r="H765" s="2"/>
      <c r="I765" s="2"/>
      <c r="J765" s="2"/>
      <c r="K765" s="2"/>
      <c r="L765" s="2"/>
      <c r="M765" s="2"/>
      <c r="N765" s="23"/>
      <c r="O765" s="6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31"/>
      <c r="H766" s="2"/>
      <c r="I766" s="2"/>
      <c r="J766" s="2"/>
      <c r="K766" s="2"/>
      <c r="L766" s="2"/>
      <c r="M766" s="2"/>
      <c r="N766" s="23"/>
      <c r="O766" s="6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31"/>
      <c r="H767" s="2"/>
      <c r="I767" s="2"/>
      <c r="J767" s="2"/>
      <c r="K767" s="2"/>
      <c r="L767" s="2"/>
      <c r="M767" s="2"/>
      <c r="N767" s="23"/>
      <c r="O767" s="6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31"/>
      <c r="H768" s="2"/>
      <c r="I768" s="2"/>
      <c r="J768" s="2"/>
      <c r="K768" s="2"/>
      <c r="L768" s="2"/>
      <c r="M768" s="2"/>
      <c r="N768" s="23"/>
      <c r="O768" s="6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31"/>
      <c r="H769" s="2"/>
      <c r="I769" s="2"/>
      <c r="J769" s="2"/>
      <c r="K769" s="2"/>
      <c r="L769" s="2"/>
      <c r="M769" s="2"/>
      <c r="N769" s="23"/>
      <c r="O769" s="6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31"/>
      <c r="H770" s="2"/>
      <c r="I770" s="2"/>
      <c r="J770" s="2"/>
      <c r="K770" s="2"/>
      <c r="L770" s="2"/>
      <c r="M770" s="2"/>
      <c r="N770" s="23"/>
      <c r="O770" s="6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31"/>
      <c r="H771" s="2"/>
      <c r="I771" s="2"/>
      <c r="J771" s="2"/>
      <c r="K771" s="2"/>
      <c r="L771" s="2"/>
      <c r="M771" s="2"/>
      <c r="N771" s="23"/>
      <c r="O771" s="6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31"/>
      <c r="H772" s="2"/>
      <c r="I772" s="2"/>
      <c r="J772" s="2"/>
      <c r="K772" s="2"/>
      <c r="L772" s="2"/>
      <c r="M772" s="2"/>
      <c r="N772" s="23"/>
      <c r="O772" s="6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31"/>
      <c r="H773" s="2"/>
      <c r="I773" s="2"/>
      <c r="J773" s="2"/>
      <c r="K773" s="2"/>
      <c r="L773" s="2"/>
      <c r="M773" s="2"/>
      <c r="N773" s="23"/>
      <c r="O773" s="6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31"/>
      <c r="H774" s="2"/>
      <c r="I774" s="2"/>
      <c r="J774" s="2"/>
      <c r="K774" s="2"/>
      <c r="L774" s="2"/>
      <c r="M774" s="2"/>
      <c r="N774" s="23"/>
      <c r="O774" s="6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31"/>
      <c r="H775" s="2"/>
      <c r="I775" s="2"/>
      <c r="J775" s="2"/>
      <c r="K775" s="2"/>
      <c r="L775" s="2"/>
      <c r="M775" s="2"/>
      <c r="N775" s="23"/>
      <c r="O775" s="6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31"/>
      <c r="H776" s="2"/>
      <c r="I776" s="2"/>
      <c r="J776" s="2"/>
      <c r="K776" s="2"/>
      <c r="L776" s="2"/>
      <c r="M776" s="2"/>
      <c r="N776" s="23"/>
      <c r="O776" s="6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31"/>
      <c r="H777" s="2"/>
      <c r="I777" s="2"/>
      <c r="J777" s="2"/>
      <c r="K777" s="2"/>
      <c r="L777" s="2"/>
      <c r="M777" s="2"/>
      <c r="N777" s="23"/>
      <c r="O777" s="6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31"/>
      <c r="H778" s="2"/>
      <c r="I778" s="2"/>
      <c r="J778" s="2"/>
      <c r="K778" s="2"/>
      <c r="L778" s="2"/>
      <c r="M778" s="2"/>
      <c r="N778" s="23"/>
      <c r="O778" s="6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31"/>
      <c r="H779" s="2"/>
      <c r="I779" s="2"/>
      <c r="J779" s="2"/>
      <c r="K779" s="2"/>
      <c r="L779" s="2"/>
      <c r="M779" s="2"/>
      <c r="N779" s="23"/>
      <c r="O779" s="6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31"/>
      <c r="H780" s="2"/>
      <c r="I780" s="2"/>
      <c r="J780" s="2"/>
      <c r="K780" s="2"/>
      <c r="L780" s="2"/>
      <c r="M780" s="2"/>
      <c r="N780" s="23"/>
      <c r="O780" s="6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31"/>
      <c r="H781" s="2"/>
      <c r="I781" s="2"/>
      <c r="J781" s="2"/>
      <c r="K781" s="2"/>
      <c r="L781" s="2"/>
      <c r="M781" s="2"/>
      <c r="N781" s="23"/>
      <c r="O781" s="6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31"/>
      <c r="H782" s="2"/>
      <c r="I782" s="2"/>
      <c r="J782" s="2"/>
      <c r="K782" s="2"/>
      <c r="L782" s="2"/>
      <c r="M782" s="2"/>
      <c r="N782" s="23"/>
      <c r="O782" s="6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31"/>
      <c r="H783" s="2"/>
      <c r="I783" s="2"/>
      <c r="J783" s="2"/>
      <c r="K783" s="2"/>
      <c r="L783" s="2"/>
      <c r="M783" s="2"/>
      <c r="N783" s="23"/>
      <c r="O783" s="6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31"/>
      <c r="H784" s="2"/>
      <c r="I784" s="2"/>
      <c r="J784" s="2"/>
      <c r="K784" s="2"/>
      <c r="L784" s="2"/>
      <c r="M784" s="2"/>
      <c r="N784" s="23"/>
      <c r="O784" s="6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31"/>
      <c r="H785" s="2"/>
      <c r="I785" s="2"/>
      <c r="J785" s="2"/>
      <c r="K785" s="2"/>
      <c r="L785" s="2"/>
      <c r="M785" s="2"/>
      <c r="N785" s="23"/>
      <c r="O785" s="6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31"/>
      <c r="H786" s="2"/>
      <c r="I786" s="2"/>
      <c r="J786" s="2"/>
      <c r="K786" s="2"/>
      <c r="L786" s="2"/>
      <c r="M786" s="2"/>
      <c r="N786" s="23"/>
      <c r="O786" s="6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31"/>
      <c r="H787" s="2"/>
      <c r="I787" s="2"/>
      <c r="J787" s="2"/>
      <c r="K787" s="2"/>
      <c r="L787" s="2"/>
      <c r="M787" s="2"/>
      <c r="N787" s="23"/>
      <c r="O787" s="6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31"/>
      <c r="H788" s="2"/>
      <c r="I788" s="2"/>
      <c r="J788" s="2"/>
      <c r="K788" s="2"/>
      <c r="L788" s="2"/>
      <c r="M788" s="2"/>
      <c r="N788" s="23"/>
      <c r="O788" s="6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31"/>
      <c r="H789" s="2"/>
      <c r="I789" s="2"/>
      <c r="J789" s="2"/>
      <c r="K789" s="2"/>
      <c r="L789" s="2"/>
      <c r="M789" s="2"/>
      <c r="N789" s="23"/>
      <c r="O789" s="6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31"/>
      <c r="H790" s="2"/>
      <c r="I790" s="2"/>
      <c r="J790" s="2"/>
      <c r="K790" s="2"/>
      <c r="L790" s="2"/>
      <c r="M790" s="2"/>
      <c r="N790" s="23"/>
      <c r="O790" s="6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31"/>
      <c r="H791" s="2"/>
      <c r="I791" s="2"/>
      <c r="J791" s="2"/>
      <c r="K791" s="2"/>
      <c r="L791" s="2"/>
      <c r="M791" s="2"/>
      <c r="N791" s="23"/>
      <c r="O791" s="6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31"/>
      <c r="H792" s="2"/>
      <c r="I792" s="2"/>
      <c r="J792" s="2"/>
      <c r="K792" s="2"/>
      <c r="L792" s="2"/>
      <c r="M792" s="2"/>
      <c r="N792" s="23"/>
      <c r="O792" s="6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31"/>
      <c r="H793" s="2"/>
      <c r="I793" s="2"/>
      <c r="J793" s="2"/>
      <c r="K793" s="2"/>
      <c r="L793" s="2"/>
      <c r="M793" s="2"/>
      <c r="N793" s="23"/>
      <c r="O793" s="6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31"/>
      <c r="H794" s="2"/>
      <c r="I794" s="2"/>
      <c r="J794" s="2"/>
      <c r="K794" s="2"/>
      <c r="L794" s="2"/>
      <c r="M794" s="2"/>
      <c r="N794" s="23"/>
      <c r="O794" s="6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31"/>
      <c r="H795" s="2"/>
      <c r="I795" s="2"/>
      <c r="J795" s="2"/>
      <c r="K795" s="2"/>
      <c r="L795" s="2"/>
      <c r="M795" s="2"/>
      <c r="N795" s="23"/>
      <c r="O795" s="6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31"/>
      <c r="H796" s="2"/>
      <c r="I796" s="2"/>
      <c r="J796" s="2"/>
      <c r="K796" s="2"/>
      <c r="L796" s="2"/>
      <c r="M796" s="2"/>
      <c r="N796" s="23"/>
      <c r="O796" s="6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31"/>
      <c r="H797" s="2"/>
      <c r="I797" s="2"/>
      <c r="J797" s="2"/>
      <c r="K797" s="2"/>
      <c r="L797" s="2"/>
      <c r="M797" s="2"/>
      <c r="N797" s="23"/>
      <c r="O797" s="6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31"/>
      <c r="H798" s="2"/>
      <c r="I798" s="2"/>
      <c r="J798" s="2"/>
      <c r="K798" s="2"/>
      <c r="L798" s="2"/>
      <c r="M798" s="2"/>
      <c r="N798" s="23"/>
      <c r="O798" s="6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31"/>
      <c r="H799" s="2"/>
      <c r="I799" s="2"/>
      <c r="J799" s="2"/>
      <c r="K799" s="2"/>
      <c r="L799" s="2"/>
      <c r="M799" s="2"/>
      <c r="N799" s="23"/>
      <c r="O799" s="6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31"/>
      <c r="H800" s="2"/>
      <c r="I800" s="2"/>
      <c r="J800" s="2"/>
      <c r="K800" s="2"/>
      <c r="L800" s="2"/>
      <c r="M800" s="2"/>
      <c r="N800" s="23"/>
      <c r="O800" s="6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31"/>
      <c r="H801" s="2"/>
      <c r="I801" s="2"/>
      <c r="J801" s="2"/>
      <c r="K801" s="2"/>
      <c r="L801" s="2"/>
      <c r="M801" s="2"/>
      <c r="N801" s="23"/>
      <c r="O801" s="6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31"/>
      <c r="H802" s="2"/>
      <c r="I802" s="2"/>
      <c r="J802" s="2"/>
      <c r="K802" s="2"/>
      <c r="L802" s="2"/>
      <c r="M802" s="2"/>
      <c r="N802" s="23"/>
      <c r="O802" s="6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31"/>
      <c r="H803" s="2"/>
      <c r="I803" s="2"/>
      <c r="J803" s="2"/>
      <c r="K803" s="2"/>
      <c r="L803" s="2"/>
      <c r="M803" s="2"/>
      <c r="N803" s="23"/>
      <c r="O803" s="6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31"/>
      <c r="H804" s="2"/>
      <c r="I804" s="2"/>
      <c r="J804" s="2"/>
      <c r="K804" s="2"/>
      <c r="L804" s="2"/>
      <c r="M804" s="2"/>
      <c r="N804" s="23"/>
      <c r="O804" s="6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31"/>
      <c r="H805" s="2"/>
      <c r="I805" s="2"/>
      <c r="J805" s="2"/>
      <c r="K805" s="2"/>
      <c r="L805" s="2"/>
      <c r="M805" s="2"/>
      <c r="N805" s="23"/>
      <c r="O805" s="6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31"/>
      <c r="H806" s="2"/>
      <c r="I806" s="2"/>
      <c r="J806" s="2"/>
      <c r="K806" s="2"/>
      <c r="L806" s="2"/>
      <c r="M806" s="2"/>
      <c r="N806" s="23"/>
      <c r="O806" s="6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31"/>
      <c r="H807" s="2"/>
      <c r="I807" s="2"/>
      <c r="J807" s="2"/>
      <c r="K807" s="2"/>
      <c r="L807" s="2"/>
      <c r="M807" s="2"/>
      <c r="N807" s="23"/>
      <c r="O807" s="6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31"/>
      <c r="H808" s="2"/>
      <c r="I808" s="2"/>
      <c r="J808" s="2"/>
      <c r="K808" s="2"/>
      <c r="L808" s="2"/>
      <c r="M808" s="2"/>
      <c r="N808" s="23"/>
      <c r="O808" s="6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31"/>
      <c r="H809" s="2"/>
      <c r="I809" s="2"/>
      <c r="J809" s="2"/>
      <c r="K809" s="2"/>
      <c r="L809" s="2"/>
      <c r="M809" s="2"/>
      <c r="N809" s="23"/>
      <c r="O809" s="6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31"/>
      <c r="H810" s="2"/>
      <c r="I810" s="2"/>
      <c r="J810" s="2"/>
      <c r="K810" s="2"/>
      <c r="L810" s="2"/>
      <c r="M810" s="2"/>
      <c r="N810" s="23"/>
      <c r="O810" s="6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31"/>
      <c r="H811" s="2"/>
      <c r="I811" s="2"/>
      <c r="J811" s="2"/>
      <c r="K811" s="2"/>
      <c r="L811" s="2"/>
      <c r="M811" s="2"/>
      <c r="N811" s="23"/>
      <c r="O811" s="6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31"/>
      <c r="H812" s="2"/>
      <c r="I812" s="2"/>
      <c r="J812" s="2"/>
      <c r="K812" s="2"/>
      <c r="L812" s="2"/>
      <c r="M812" s="2"/>
      <c r="N812" s="23"/>
      <c r="O812" s="6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31"/>
      <c r="H813" s="2"/>
      <c r="I813" s="2"/>
      <c r="J813" s="2"/>
      <c r="K813" s="2"/>
      <c r="L813" s="2"/>
      <c r="M813" s="2"/>
      <c r="N813" s="23"/>
      <c r="O813" s="6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31"/>
      <c r="H814" s="2"/>
      <c r="I814" s="2"/>
      <c r="J814" s="2"/>
      <c r="K814" s="2"/>
      <c r="L814" s="2"/>
      <c r="M814" s="2"/>
      <c r="N814" s="23"/>
      <c r="O814" s="6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31"/>
      <c r="H815" s="2"/>
      <c r="I815" s="2"/>
      <c r="J815" s="2"/>
      <c r="K815" s="2"/>
      <c r="L815" s="2"/>
      <c r="M815" s="2"/>
      <c r="N815" s="23"/>
      <c r="O815" s="6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31"/>
      <c r="H816" s="2"/>
      <c r="I816" s="2"/>
      <c r="J816" s="2"/>
      <c r="K816" s="2"/>
      <c r="L816" s="2"/>
      <c r="M816" s="2"/>
      <c r="N816" s="23"/>
      <c r="O816" s="6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31"/>
      <c r="H817" s="2"/>
      <c r="I817" s="2"/>
      <c r="J817" s="2"/>
      <c r="K817" s="2"/>
      <c r="L817" s="2"/>
      <c r="M817" s="2"/>
      <c r="N817" s="23"/>
      <c r="O817" s="6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31"/>
      <c r="H818" s="2"/>
      <c r="I818" s="2"/>
      <c r="J818" s="2"/>
      <c r="K818" s="2"/>
      <c r="L818" s="2"/>
      <c r="M818" s="2"/>
      <c r="N818" s="23"/>
      <c r="O818" s="6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31"/>
      <c r="H819" s="2"/>
      <c r="I819" s="2"/>
      <c r="J819" s="2"/>
      <c r="K819" s="2"/>
      <c r="L819" s="2"/>
      <c r="M819" s="2"/>
      <c r="N819" s="23"/>
      <c r="O819" s="6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31"/>
      <c r="H820" s="2"/>
      <c r="I820" s="2"/>
      <c r="J820" s="2"/>
      <c r="K820" s="2"/>
      <c r="L820" s="2"/>
      <c r="M820" s="2"/>
      <c r="N820" s="23"/>
      <c r="O820" s="6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31"/>
      <c r="H821" s="2"/>
      <c r="I821" s="2"/>
      <c r="J821" s="2"/>
      <c r="K821" s="2"/>
      <c r="L821" s="2"/>
      <c r="M821" s="2"/>
      <c r="N821" s="23"/>
      <c r="O821" s="6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31"/>
      <c r="H822" s="2"/>
      <c r="I822" s="2"/>
      <c r="J822" s="2"/>
      <c r="K822" s="2"/>
      <c r="L822" s="2"/>
      <c r="M822" s="2"/>
      <c r="N822" s="23"/>
      <c r="O822" s="6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31"/>
      <c r="H823" s="2"/>
      <c r="I823" s="2"/>
      <c r="J823" s="2"/>
      <c r="K823" s="2"/>
      <c r="L823" s="2"/>
      <c r="M823" s="2"/>
      <c r="N823" s="23"/>
      <c r="O823" s="6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31"/>
      <c r="H824" s="2"/>
      <c r="I824" s="2"/>
      <c r="J824" s="2"/>
      <c r="K824" s="2"/>
      <c r="L824" s="2"/>
      <c r="M824" s="2"/>
      <c r="N824" s="23"/>
      <c r="O824" s="6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31"/>
      <c r="H825" s="2"/>
      <c r="I825" s="2"/>
      <c r="J825" s="2"/>
      <c r="K825" s="2"/>
      <c r="L825" s="2"/>
      <c r="M825" s="2"/>
      <c r="N825" s="23"/>
      <c r="O825" s="6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31"/>
      <c r="H826" s="2"/>
      <c r="I826" s="2"/>
      <c r="J826" s="2"/>
      <c r="K826" s="2"/>
      <c r="L826" s="2"/>
      <c r="M826" s="2"/>
      <c r="N826" s="23"/>
      <c r="O826" s="6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31"/>
      <c r="H827" s="2"/>
      <c r="I827" s="2"/>
      <c r="J827" s="2"/>
      <c r="K827" s="2"/>
      <c r="L827" s="2"/>
      <c r="M827" s="2"/>
      <c r="N827" s="23"/>
      <c r="O827" s="6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31"/>
      <c r="H828" s="2"/>
      <c r="I828" s="2"/>
      <c r="J828" s="2"/>
      <c r="K828" s="2"/>
      <c r="L828" s="2"/>
      <c r="M828" s="2"/>
      <c r="N828" s="23"/>
      <c r="O828" s="6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31"/>
      <c r="H829" s="2"/>
      <c r="I829" s="2"/>
      <c r="J829" s="2"/>
      <c r="K829" s="2"/>
      <c r="L829" s="2"/>
      <c r="M829" s="2"/>
      <c r="N829" s="23"/>
      <c r="O829" s="6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31"/>
      <c r="H830" s="2"/>
      <c r="I830" s="2"/>
      <c r="J830" s="2"/>
      <c r="K830" s="2"/>
      <c r="L830" s="2"/>
      <c r="M830" s="2"/>
      <c r="N830" s="23"/>
      <c r="O830" s="6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31"/>
      <c r="H831" s="2"/>
      <c r="I831" s="2"/>
      <c r="J831" s="2"/>
      <c r="K831" s="2"/>
      <c r="L831" s="2"/>
      <c r="M831" s="2"/>
      <c r="N831" s="23"/>
      <c r="O831" s="6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31"/>
      <c r="H832" s="2"/>
      <c r="I832" s="2"/>
      <c r="J832" s="2"/>
      <c r="K832" s="2"/>
      <c r="L832" s="2"/>
      <c r="M832" s="2"/>
      <c r="N832" s="23"/>
      <c r="O832" s="6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31"/>
      <c r="H833" s="2"/>
      <c r="I833" s="2"/>
      <c r="J833" s="2"/>
      <c r="K833" s="2"/>
      <c r="L833" s="2"/>
      <c r="M833" s="2"/>
      <c r="N833" s="23"/>
      <c r="O833" s="6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31"/>
      <c r="H834" s="2"/>
      <c r="I834" s="2"/>
      <c r="J834" s="2"/>
      <c r="K834" s="2"/>
      <c r="L834" s="2"/>
      <c r="M834" s="2"/>
      <c r="N834" s="23"/>
      <c r="O834" s="6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31"/>
      <c r="H835" s="2"/>
      <c r="I835" s="2"/>
      <c r="J835" s="2"/>
      <c r="K835" s="2"/>
      <c r="L835" s="2"/>
      <c r="M835" s="2"/>
      <c r="N835" s="23"/>
      <c r="O835" s="6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31"/>
      <c r="H836" s="2"/>
      <c r="I836" s="2"/>
      <c r="J836" s="2"/>
      <c r="K836" s="2"/>
      <c r="L836" s="2"/>
      <c r="M836" s="2"/>
      <c r="N836" s="23"/>
      <c r="O836" s="6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31"/>
      <c r="H837" s="2"/>
      <c r="I837" s="2"/>
      <c r="J837" s="2"/>
      <c r="K837" s="2"/>
      <c r="L837" s="2"/>
      <c r="M837" s="2"/>
      <c r="N837" s="23"/>
      <c r="O837" s="6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31"/>
      <c r="H838" s="2"/>
      <c r="I838" s="2"/>
      <c r="J838" s="2"/>
      <c r="K838" s="2"/>
      <c r="L838" s="2"/>
      <c r="M838" s="2"/>
      <c r="N838" s="23"/>
      <c r="O838" s="6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31"/>
      <c r="H839" s="2"/>
      <c r="I839" s="2"/>
      <c r="J839" s="2"/>
      <c r="K839" s="2"/>
      <c r="L839" s="2"/>
      <c r="M839" s="2"/>
      <c r="N839" s="23"/>
      <c r="O839" s="6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31"/>
      <c r="H840" s="2"/>
      <c r="I840" s="2"/>
      <c r="J840" s="2"/>
      <c r="K840" s="2"/>
      <c r="L840" s="2"/>
      <c r="M840" s="2"/>
      <c r="N840" s="23"/>
      <c r="O840" s="6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31"/>
      <c r="H841" s="2"/>
      <c r="I841" s="2"/>
      <c r="J841" s="2"/>
      <c r="K841" s="2"/>
      <c r="L841" s="2"/>
      <c r="M841" s="2"/>
      <c r="N841" s="23"/>
      <c r="O841" s="6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31"/>
      <c r="H842" s="2"/>
      <c r="I842" s="2"/>
      <c r="J842" s="2"/>
      <c r="K842" s="2"/>
      <c r="L842" s="2"/>
      <c r="M842" s="2"/>
      <c r="N842" s="23"/>
      <c r="O842" s="6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31"/>
      <c r="H843" s="2"/>
      <c r="I843" s="2"/>
      <c r="J843" s="2"/>
      <c r="K843" s="2"/>
      <c r="L843" s="2"/>
      <c r="M843" s="2"/>
      <c r="N843" s="23"/>
      <c r="O843" s="6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31"/>
      <c r="H844" s="2"/>
      <c r="I844" s="2"/>
      <c r="J844" s="2"/>
      <c r="K844" s="2"/>
      <c r="L844" s="2"/>
      <c r="M844" s="2"/>
      <c r="N844" s="23"/>
      <c r="O844" s="6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31"/>
      <c r="H845" s="2"/>
      <c r="I845" s="2"/>
      <c r="J845" s="2"/>
      <c r="K845" s="2"/>
      <c r="L845" s="2"/>
      <c r="M845" s="2"/>
      <c r="N845" s="23"/>
      <c r="O845" s="6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31"/>
      <c r="H846" s="2"/>
      <c r="I846" s="2"/>
      <c r="J846" s="2"/>
      <c r="K846" s="2"/>
      <c r="L846" s="2"/>
      <c r="M846" s="2"/>
      <c r="N846" s="23"/>
      <c r="O846" s="6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31"/>
      <c r="H847" s="2"/>
      <c r="I847" s="2"/>
      <c r="J847" s="2"/>
      <c r="K847" s="2"/>
      <c r="L847" s="2"/>
      <c r="M847" s="2"/>
      <c r="N847" s="23"/>
      <c r="O847" s="6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31"/>
      <c r="H848" s="2"/>
      <c r="I848" s="2"/>
      <c r="J848" s="2"/>
      <c r="K848" s="2"/>
      <c r="L848" s="2"/>
      <c r="M848" s="2"/>
      <c r="N848" s="23"/>
      <c r="O848" s="6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31"/>
      <c r="H849" s="2"/>
      <c r="I849" s="2"/>
      <c r="J849" s="2"/>
      <c r="K849" s="2"/>
      <c r="L849" s="2"/>
      <c r="M849" s="2"/>
      <c r="N849" s="23"/>
      <c r="O849" s="6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31"/>
      <c r="H850" s="2"/>
      <c r="I850" s="2"/>
      <c r="J850" s="2"/>
      <c r="K850" s="2"/>
      <c r="L850" s="2"/>
      <c r="M850" s="2"/>
      <c r="N850" s="23"/>
      <c r="O850" s="6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31"/>
      <c r="H851" s="2"/>
      <c r="I851" s="2"/>
      <c r="J851" s="2"/>
      <c r="K851" s="2"/>
      <c r="L851" s="2"/>
      <c r="M851" s="2"/>
      <c r="N851" s="23"/>
      <c r="O851" s="6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31"/>
      <c r="H852" s="2"/>
      <c r="I852" s="2"/>
      <c r="J852" s="2"/>
      <c r="K852" s="2"/>
      <c r="L852" s="2"/>
      <c r="M852" s="2"/>
      <c r="N852" s="23"/>
      <c r="O852" s="6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31"/>
      <c r="H853" s="2"/>
      <c r="I853" s="2"/>
      <c r="J853" s="2"/>
      <c r="K853" s="2"/>
      <c r="L853" s="2"/>
      <c r="M853" s="2"/>
      <c r="N853" s="23"/>
      <c r="O853" s="6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31"/>
      <c r="H854" s="2"/>
      <c r="I854" s="2"/>
      <c r="J854" s="2"/>
      <c r="K854" s="2"/>
      <c r="L854" s="2"/>
      <c r="M854" s="2"/>
      <c r="N854" s="23"/>
      <c r="O854" s="6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31"/>
      <c r="H855" s="2"/>
      <c r="I855" s="2"/>
      <c r="J855" s="2"/>
      <c r="K855" s="2"/>
      <c r="L855" s="2"/>
      <c r="M855" s="2"/>
      <c r="N855" s="23"/>
      <c r="O855" s="6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31"/>
      <c r="H856" s="2"/>
      <c r="I856" s="2"/>
      <c r="J856" s="2"/>
      <c r="K856" s="2"/>
      <c r="L856" s="2"/>
      <c r="M856" s="2"/>
      <c r="N856" s="23"/>
      <c r="O856" s="6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31"/>
      <c r="H857" s="2"/>
      <c r="I857" s="2"/>
      <c r="J857" s="2"/>
      <c r="K857" s="2"/>
      <c r="L857" s="2"/>
      <c r="M857" s="2"/>
      <c r="N857" s="23"/>
      <c r="O857" s="6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31"/>
      <c r="H858" s="2"/>
      <c r="I858" s="2"/>
      <c r="J858" s="2"/>
      <c r="K858" s="2"/>
      <c r="L858" s="2"/>
      <c r="M858" s="2"/>
      <c r="N858" s="23"/>
      <c r="O858" s="6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31"/>
      <c r="H859" s="2"/>
      <c r="I859" s="2"/>
      <c r="J859" s="2"/>
      <c r="K859" s="2"/>
      <c r="L859" s="2"/>
      <c r="M859" s="2"/>
      <c r="N859" s="23"/>
      <c r="O859" s="6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31"/>
      <c r="H860" s="2"/>
      <c r="I860" s="2"/>
      <c r="J860" s="2"/>
      <c r="K860" s="2"/>
      <c r="L860" s="2"/>
      <c r="M860" s="2"/>
      <c r="N860" s="23"/>
      <c r="O860" s="6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31"/>
      <c r="H861" s="2"/>
      <c r="I861" s="2"/>
      <c r="J861" s="2"/>
      <c r="K861" s="2"/>
      <c r="L861" s="2"/>
      <c r="M861" s="2"/>
      <c r="N861" s="23"/>
      <c r="O861" s="6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31"/>
      <c r="H862" s="2"/>
      <c r="I862" s="2"/>
      <c r="J862" s="2"/>
      <c r="K862" s="2"/>
      <c r="L862" s="2"/>
      <c r="M862" s="2"/>
      <c r="N862" s="23"/>
      <c r="O862" s="6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31"/>
      <c r="H863" s="2"/>
      <c r="I863" s="2"/>
      <c r="J863" s="2"/>
      <c r="K863" s="2"/>
      <c r="L863" s="2"/>
      <c r="M863" s="2"/>
      <c r="N863" s="23"/>
      <c r="O863" s="6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31"/>
      <c r="H864" s="2"/>
      <c r="I864" s="2"/>
      <c r="J864" s="2"/>
      <c r="K864" s="2"/>
      <c r="L864" s="2"/>
      <c r="M864" s="2"/>
      <c r="N864" s="23"/>
      <c r="O864" s="6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31"/>
      <c r="H865" s="2"/>
      <c r="I865" s="2"/>
      <c r="J865" s="2"/>
      <c r="K865" s="2"/>
      <c r="L865" s="2"/>
      <c r="M865" s="2"/>
      <c r="N865" s="23"/>
      <c r="O865" s="6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31"/>
      <c r="H866" s="2"/>
      <c r="I866" s="2"/>
      <c r="J866" s="2"/>
      <c r="K866" s="2"/>
      <c r="L866" s="2"/>
      <c r="M866" s="2"/>
      <c r="N866" s="23"/>
      <c r="O866" s="6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31"/>
      <c r="H867" s="2"/>
      <c r="I867" s="2"/>
      <c r="J867" s="2"/>
      <c r="K867" s="2"/>
      <c r="L867" s="2"/>
      <c r="M867" s="2"/>
      <c r="N867" s="23"/>
      <c r="O867" s="6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31"/>
      <c r="H868" s="2"/>
      <c r="I868" s="2"/>
      <c r="J868" s="2"/>
      <c r="K868" s="2"/>
      <c r="L868" s="2"/>
      <c r="M868" s="2"/>
      <c r="N868" s="23"/>
      <c r="O868" s="6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31"/>
      <c r="H869" s="2"/>
      <c r="I869" s="2"/>
      <c r="J869" s="2"/>
      <c r="K869" s="2"/>
      <c r="L869" s="2"/>
      <c r="M869" s="2"/>
      <c r="N869" s="23"/>
      <c r="O869" s="6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31"/>
      <c r="H870" s="2"/>
      <c r="I870" s="2"/>
      <c r="J870" s="2"/>
      <c r="K870" s="2"/>
      <c r="L870" s="2"/>
      <c r="M870" s="2"/>
      <c r="N870" s="23"/>
      <c r="O870" s="6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31"/>
      <c r="H871" s="2"/>
      <c r="I871" s="2"/>
      <c r="J871" s="2"/>
      <c r="K871" s="2"/>
      <c r="L871" s="2"/>
      <c r="M871" s="2"/>
      <c r="N871" s="23"/>
      <c r="O871" s="6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31"/>
      <c r="H872" s="2"/>
      <c r="I872" s="2"/>
      <c r="J872" s="2"/>
      <c r="K872" s="2"/>
      <c r="L872" s="2"/>
      <c r="M872" s="2"/>
      <c r="N872" s="23"/>
      <c r="O872" s="6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31"/>
      <c r="H873" s="2"/>
      <c r="I873" s="2"/>
      <c r="J873" s="2"/>
      <c r="K873" s="2"/>
      <c r="L873" s="2"/>
      <c r="M873" s="2"/>
      <c r="N873" s="23"/>
      <c r="O873" s="6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31"/>
      <c r="H874" s="2"/>
      <c r="I874" s="2"/>
      <c r="J874" s="2"/>
      <c r="K874" s="2"/>
      <c r="L874" s="2"/>
      <c r="M874" s="2"/>
      <c r="N874" s="23"/>
      <c r="O874" s="6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31"/>
      <c r="H875" s="2"/>
      <c r="I875" s="2"/>
      <c r="J875" s="2"/>
      <c r="K875" s="2"/>
      <c r="L875" s="2"/>
      <c r="M875" s="2"/>
      <c r="N875" s="23"/>
      <c r="O875" s="6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31"/>
      <c r="H876" s="2"/>
      <c r="I876" s="2"/>
      <c r="J876" s="2"/>
      <c r="K876" s="2"/>
      <c r="L876" s="2"/>
      <c r="M876" s="2"/>
      <c r="N876" s="23"/>
      <c r="O876" s="6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31"/>
      <c r="H877" s="2"/>
      <c r="I877" s="2"/>
      <c r="J877" s="2"/>
      <c r="K877" s="2"/>
      <c r="L877" s="2"/>
      <c r="M877" s="2"/>
      <c r="N877" s="23"/>
      <c r="O877" s="6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31"/>
      <c r="H878" s="2"/>
      <c r="I878" s="2"/>
      <c r="J878" s="2"/>
      <c r="K878" s="2"/>
      <c r="L878" s="2"/>
      <c r="M878" s="2"/>
      <c r="N878" s="23"/>
      <c r="O878" s="6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31"/>
      <c r="H879" s="2"/>
      <c r="I879" s="2"/>
      <c r="J879" s="2"/>
      <c r="K879" s="2"/>
      <c r="L879" s="2"/>
      <c r="M879" s="2"/>
      <c r="N879" s="23"/>
      <c r="O879" s="6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31"/>
      <c r="H880" s="2"/>
      <c r="I880" s="2"/>
      <c r="J880" s="2"/>
      <c r="K880" s="2"/>
      <c r="L880" s="2"/>
      <c r="M880" s="2"/>
      <c r="N880" s="23"/>
      <c r="O880" s="6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31"/>
      <c r="H881" s="2"/>
      <c r="I881" s="2"/>
      <c r="J881" s="2"/>
      <c r="K881" s="2"/>
      <c r="L881" s="2"/>
      <c r="M881" s="2"/>
      <c r="N881" s="23"/>
      <c r="O881" s="6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31"/>
      <c r="H882" s="2"/>
      <c r="I882" s="2"/>
      <c r="J882" s="2"/>
      <c r="K882" s="2"/>
      <c r="L882" s="2"/>
      <c r="M882" s="2"/>
      <c r="N882" s="23"/>
      <c r="O882" s="6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31"/>
      <c r="H883" s="2"/>
      <c r="I883" s="2"/>
      <c r="J883" s="2"/>
      <c r="K883" s="2"/>
      <c r="L883" s="2"/>
      <c r="M883" s="2"/>
      <c r="N883" s="23"/>
      <c r="O883" s="6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31"/>
      <c r="H884" s="2"/>
      <c r="I884" s="2"/>
      <c r="J884" s="2"/>
      <c r="K884" s="2"/>
      <c r="L884" s="2"/>
      <c r="M884" s="2"/>
      <c r="N884" s="23"/>
      <c r="O884" s="6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31"/>
      <c r="H885" s="2"/>
      <c r="I885" s="2"/>
      <c r="J885" s="2"/>
      <c r="K885" s="2"/>
      <c r="L885" s="2"/>
      <c r="M885" s="2"/>
      <c r="N885" s="23"/>
      <c r="O885" s="6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31"/>
      <c r="H886" s="2"/>
      <c r="I886" s="2"/>
      <c r="J886" s="2"/>
      <c r="K886" s="2"/>
      <c r="L886" s="2"/>
      <c r="M886" s="2"/>
      <c r="N886" s="23"/>
      <c r="O886" s="6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31"/>
      <c r="H887" s="2"/>
      <c r="I887" s="2"/>
      <c r="J887" s="2"/>
      <c r="K887" s="2"/>
      <c r="L887" s="2"/>
      <c r="M887" s="2"/>
      <c r="N887" s="23"/>
      <c r="O887" s="6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31"/>
      <c r="H888" s="2"/>
      <c r="I888" s="2"/>
      <c r="J888" s="2"/>
      <c r="K888" s="2"/>
      <c r="L888" s="2"/>
      <c r="M888" s="2"/>
      <c r="N888" s="23"/>
      <c r="O888" s="6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31"/>
      <c r="H889" s="2"/>
      <c r="I889" s="2"/>
      <c r="J889" s="2"/>
      <c r="K889" s="2"/>
      <c r="L889" s="2"/>
      <c r="M889" s="2"/>
      <c r="N889" s="23"/>
      <c r="O889" s="6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31"/>
      <c r="H890" s="2"/>
      <c r="I890" s="2"/>
      <c r="J890" s="2"/>
      <c r="K890" s="2"/>
      <c r="L890" s="2"/>
      <c r="M890" s="2"/>
      <c r="N890" s="23"/>
      <c r="O890" s="6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31"/>
      <c r="H891" s="2"/>
      <c r="I891" s="2"/>
      <c r="J891" s="2"/>
      <c r="K891" s="2"/>
      <c r="L891" s="2"/>
      <c r="M891" s="2"/>
      <c r="N891" s="23"/>
      <c r="O891" s="6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31"/>
      <c r="H892" s="2"/>
      <c r="I892" s="2"/>
      <c r="J892" s="2"/>
      <c r="K892" s="2"/>
      <c r="L892" s="2"/>
      <c r="M892" s="2"/>
      <c r="N892" s="23"/>
      <c r="O892" s="6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31"/>
      <c r="H893" s="2"/>
      <c r="I893" s="2"/>
      <c r="J893" s="2"/>
      <c r="K893" s="2"/>
      <c r="L893" s="2"/>
      <c r="M893" s="2"/>
      <c r="N893" s="23"/>
      <c r="O893" s="6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31"/>
      <c r="H894" s="2"/>
      <c r="I894" s="2"/>
      <c r="J894" s="2"/>
      <c r="K894" s="2"/>
      <c r="L894" s="2"/>
      <c r="M894" s="2"/>
      <c r="N894" s="23"/>
      <c r="O894" s="6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31"/>
      <c r="H895" s="2"/>
      <c r="I895" s="2"/>
      <c r="J895" s="2"/>
      <c r="K895" s="2"/>
      <c r="L895" s="2"/>
      <c r="M895" s="2"/>
      <c r="N895" s="23"/>
      <c r="O895" s="6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31"/>
      <c r="H896" s="2"/>
      <c r="I896" s="2"/>
      <c r="J896" s="2"/>
      <c r="K896" s="2"/>
      <c r="L896" s="2"/>
      <c r="M896" s="2"/>
      <c r="N896" s="23"/>
      <c r="O896" s="6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31"/>
      <c r="H897" s="2"/>
      <c r="I897" s="2"/>
      <c r="J897" s="2"/>
      <c r="K897" s="2"/>
      <c r="L897" s="2"/>
      <c r="M897" s="2"/>
      <c r="N897" s="23"/>
      <c r="O897" s="6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31"/>
      <c r="H898" s="2"/>
      <c r="I898" s="2"/>
      <c r="J898" s="2"/>
      <c r="K898" s="2"/>
      <c r="L898" s="2"/>
      <c r="M898" s="2"/>
      <c r="N898" s="23"/>
      <c r="O898" s="6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31"/>
      <c r="H899" s="2"/>
      <c r="I899" s="2"/>
      <c r="J899" s="2"/>
      <c r="K899" s="2"/>
      <c r="L899" s="2"/>
      <c r="M899" s="2"/>
      <c r="N899" s="23"/>
      <c r="O899" s="6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31"/>
      <c r="H900" s="2"/>
      <c r="I900" s="2"/>
      <c r="J900" s="2"/>
      <c r="K900" s="2"/>
      <c r="L900" s="2"/>
      <c r="M900" s="2"/>
      <c r="N900" s="23"/>
      <c r="O900" s="6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31"/>
      <c r="H901" s="2"/>
      <c r="I901" s="2"/>
      <c r="J901" s="2"/>
      <c r="K901" s="2"/>
      <c r="L901" s="2"/>
      <c r="M901" s="2"/>
      <c r="N901" s="23"/>
      <c r="O901" s="6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31"/>
      <c r="H902" s="2"/>
      <c r="I902" s="2"/>
      <c r="J902" s="2"/>
      <c r="K902" s="2"/>
      <c r="L902" s="2"/>
      <c r="M902" s="2"/>
      <c r="N902" s="23"/>
      <c r="O902" s="6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31"/>
      <c r="H903" s="2"/>
      <c r="I903" s="2"/>
      <c r="J903" s="2"/>
      <c r="K903" s="2"/>
      <c r="L903" s="2"/>
      <c r="M903" s="2"/>
      <c r="N903" s="23"/>
      <c r="O903" s="6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31"/>
      <c r="H904" s="2"/>
      <c r="I904" s="2"/>
      <c r="J904" s="2"/>
      <c r="K904" s="2"/>
      <c r="L904" s="2"/>
      <c r="M904" s="2"/>
      <c r="N904" s="23"/>
      <c r="O904" s="6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31"/>
      <c r="H905" s="2"/>
      <c r="I905" s="2"/>
      <c r="J905" s="2"/>
      <c r="K905" s="2"/>
      <c r="L905" s="2"/>
      <c r="M905" s="2"/>
      <c r="N905" s="23"/>
      <c r="O905" s="6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31"/>
      <c r="H906" s="2"/>
      <c r="I906" s="2"/>
      <c r="J906" s="2"/>
      <c r="K906" s="2"/>
      <c r="L906" s="2"/>
      <c r="M906" s="2"/>
      <c r="N906" s="23"/>
      <c r="O906" s="6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31"/>
      <c r="H907" s="2"/>
      <c r="I907" s="2"/>
      <c r="J907" s="2"/>
      <c r="K907" s="2"/>
      <c r="L907" s="2"/>
      <c r="M907" s="2"/>
      <c r="N907" s="23"/>
      <c r="O907" s="6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31"/>
      <c r="H908" s="2"/>
      <c r="I908" s="2"/>
      <c r="J908" s="2"/>
      <c r="K908" s="2"/>
      <c r="L908" s="2"/>
      <c r="M908" s="2"/>
      <c r="N908" s="23"/>
      <c r="O908" s="6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31"/>
      <c r="H909" s="2"/>
      <c r="I909" s="2"/>
      <c r="J909" s="2"/>
      <c r="K909" s="2"/>
      <c r="L909" s="2"/>
      <c r="M909" s="2"/>
      <c r="N909" s="23"/>
      <c r="O909" s="6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31"/>
      <c r="H910" s="2"/>
      <c r="I910" s="2"/>
      <c r="J910" s="2"/>
      <c r="K910" s="2"/>
      <c r="L910" s="2"/>
      <c r="M910" s="2"/>
      <c r="N910" s="23"/>
      <c r="O910" s="6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31"/>
      <c r="H911" s="2"/>
      <c r="I911" s="2"/>
      <c r="J911" s="2"/>
      <c r="K911" s="2"/>
      <c r="L911" s="2"/>
      <c r="M911" s="2"/>
      <c r="N911" s="23"/>
      <c r="O911" s="6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31"/>
      <c r="H912" s="2"/>
      <c r="I912" s="2"/>
      <c r="J912" s="2"/>
      <c r="K912" s="2"/>
      <c r="L912" s="2"/>
      <c r="M912" s="2"/>
      <c r="N912" s="23"/>
      <c r="O912" s="6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31"/>
      <c r="H913" s="2"/>
      <c r="I913" s="2"/>
      <c r="J913" s="2"/>
      <c r="K913" s="2"/>
      <c r="L913" s="2"/>
      <c r="M913" s="2"/>
      <c r="N913" s="23"/>
      <c r="O913" s="6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31"/>
      <c r="H914" s="2"/>
      <c r="I914" s="2"/>
      <c r="J914" s="2"/>
      <c r="K914" s="2"/>
      <c r="L914" s="2"/>
      <c r="M914" s="2"/>
      <c r="N914" s="23"/>
      <c r="O914" s="6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31"/>
      <c r="H915" s="2"/>
      <c r="I915" s="2"/>
      <c r="J915" s="2"/>
      <c r="K915" s="2"/>
      <c r="L915" s="2"/>
      <c r="M915" s="2"/>
      <c r="N915" s="23"/>
      <c r="O915" s="6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31"/>
      <c r="H916" s="2"/>
      <c r="I916" s="2"/>
      <c r="J916" s="2"/>
      <c r="K916" s="2"/>
      <c r="L916" s="2"/>
      <c r="M916" s="2"/>
      <c r="N916" s="23"/>
      <c r="O916" s="6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31"/>
      <c r="H917" s="2"/>
      <c r="I917" s="2"/>
      <c r="J917" s="2"/>
      <c r="K917" s="2"/>
      <c r="L917" s="2"/>
      <c r="M917" s="2"/>
      <c r="N917" s="23"/>
      <c r="O917" s="6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31"/>
      <c r="H918" s="2"/>
      <c r="I918" s="2"/>
      <c r="J918" s="2"/>
      <c r="K918" s="2"/>
      <c r="L918" s="2"/>
      <c r="M918" s="2"/>
      <c r="N918" s="23"/>
      <c r="O918" s="6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31"/>
      <c r="H919" s="2"/>
      <c r="I919" s="2"/>
      <c r="J919" s="2"/>
      <c r="K919" s="2"/>
      <c r="L919" s="2"/>
      <c r="M919" s="2"/>
      <c r="N919" s="23"/>
      <c r="O919" s="6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31"/>
      <c r="H920" s="2"/>
      <c r="I920" s="2"/>
      <c r="J920" s="2"/>
      <c r="K920" s="2"/>
      <c r="L920" s="2"/>
      <c r="M920" s="2"/>
      <c r="N920" s="23"/>
      <c r="O920" s="6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31"/>
      <c r="H921" s="2"/>
      <c r="I921" s="2"/>
      <c r="J921" s="2"/>
      <c r="K921" s="2"/>
      <c r="L921" s="2"/>
      <c r="M921" s="2"/>
      <c r="N921" s="23"/>
      <c r="O921" s="6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31"/>
      <c r="H922" s="2"/>
      <c r="I922" s="2"/>
      <c r="J922" s="2"/>
      <c r="K922" s="2"/>
      <c r="L922" s="2"/>
      <c r="M922" s="2"/>
      <c r="N922" s="23"/>
      <c r="O922" s="6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31"/>
      <c r="H923" s="2"/>
      <c r="I923" s="2"/>
      <c r="J923" s="2"/>
      <c r="K923" s="2"/>
      <c r="L923" s="2"/>
      <c r="M923" s="2"/>
      <c r="N923" s="23"/>
      <c r="O923" s="6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31"/>
      <c r="H924" s="2"/>
      <c r="I924" s="2"/>
      <c r="J924" s="2"/>
      <c r="K924" s="2"/>
      <c r="L924" s="2"/>
      <c r="M924" s="2"/>
      <c r="N924" s="23"/>
      <c r="O924" s="6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31"/>
      <c r="H925" s="2"/>
      <c r="I925" s="2"/>
      <c r="J925" s="2"/>
      <c r="K925" s="2"/>
      <c r="L925" s="2"/>
      <c r="M925" s="2"/>
      <c r="N925" s="23"/>
      <c r="O925" s="6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31"/>
      <c r="H926" s="2"/>
      <c r="I926" s="2"/>
      <c r="J926" s="2"/>
      <c r="K926" s="2"/>
      <c r="L926" s="2"/>
      <c r="M926" s="2"/>
      <c r="N926" s="23"/>
      <c r="O926" s="6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31"/>
      <c r="H927" s="2"/>
      <c r="I927" s="2"/>
      <c r="J927" s="2"/>
      <c r="K927" s="2"/>
      <c r="L927" s="2"/>
      <c r="M927" s="2"/>
      <c r="N927" s="23"/>
      <c r="O927" s="6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31"/>
      <c r="H928" s="2"/>
      <c r="I928" s="2"/>
      <c r="J928" s="2"/>
      <c r="K928" s="2"/>
      <c r="L928" s="2"/>
      <c r="M928" s="2"/>
      <c r="N928" s="23"/>
      <c r="O928" s="6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31"/>
      <c r="H929" s="2"/>
      <c r="I929" s="2"/>
      <c r="J929" s="2"/>
      <c r="K929" s="2"/>
      <c r="L929" s="2"/>
      <c r="M929" s="2"/>
      <c r="N929" s="23"/>
      <c r="O929" s="6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31"/>
      <c r="H930" s="2"/>
      <c r="I930" s="2"/>
      <c r="J930" s="2"/>
      <c r="K930" s="2"/>
      <c r="L930" s="2"/>
      <c r="M930" s="2"/>
      <c r="N930" s="23"/>
      <c r="O930" s="6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31"/>
      <c r="H931" s="2"/>
      <c r="I931" s="2"/>
      <c r="J931" s="2"/>
      <c r="K931" s="2"/>
      <c r="L931" s="2"/>
      <c r="M931" s="2"/>
      <c r="N931" s="23"/>
      <c r="O931" s="6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31"/>
      <c r="H932" s="2"/>
      <c r="I932" s="2"/>
      <c r="J932" s="2"/>
      <c r="K932" s="2"/>
      <c r="L932" s="2"/>
      <c r="M932" s="2"/>
      <c r="N932" s="23"/>
      <c r="O932" s="6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31"/>
      <c r="H933" s="2"/>
      <c r="I933" s="2"/>
      <c r="J933" s="2"/>
      <c r="K933" s="2"/>
      <c r="L933" s="2"/>
      <c r="M933" s="2"/>
      <c r="N933" s="23"/>
      <c r="O933" s="6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31"/>
      <c r="H934" s="2"/>
      <c r="I934" s="2"/>
      <c r="J934" s="2"/>
      <c r="K934" s="2"/>
      <c r="L934" s="2"/>
      <c r="M934" s="2"/>
      <c r="N934" s="23"/>
      <c r="O934" s="6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31"/>
      <c r="H935" s="2"/>
      <c r="I935" s="2"/>
      <c r="J935" s="2"/>
      <c r="K935" s="2"/>
      <c r="L935" s="2"/>
      <c r="M935" s="2"/>
      <c r="N935" s="23"/>
      <c r="O935" s="6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31"/>
      <c r="H936" s="2"/>
      <c r="I936" s="2"/>
      <c r="J936" s="2"/>
      <c r="K936" s="2"/>
      <c r="L936" s="2"/>
      <c r="M936" s="2"/>
      <c r="N936" s="23"/>
      <c r="O936" s="6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31"/>
      <c r="H937" s="2"/>
      <c r="I937" s="2"/>
      <c r="J937" s="2"/>
      <c r="K937" s="2"/>
      <c r="L937" s="2"/>
      <c r="M937" s="2"/>
      <c r="N937" s="23"/>
      <c r="O937" s="6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31"/>
      <c r="H938" s="2"/>
      <c r="I938" s="2"/>
      <c r="J938" s="2"/>
      <c r="K938" s="2"/>
      <c r="L938" s="2"/>
      <c r="M938" s="2"/>
      <c r="N938" s="23"/>
      <c r="O938" s="6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31"/>
      <c r="H939" s="2"/>
      <c r="I939" s="2"/>
      <c r="J939" s="2"/>
      <c r="K939" s="2"/>
      <c r="L939" s="2"/>
      <c r="M939" s="2"/>
      <c r="N939" s="23"/>
      <c r="O939" s="6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31"/>
      <c r="H940" s="2"/>
      <c r="I940" s="2"/>
      <c r="J940" s="2"/>
      <c r="K940" s="2"/>
      <c r="L940" s="2"/>
      <c r="M940" s="2"/>
      <c r="N940" s="23"/>
      <c r="O940" s="6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31"/>
      <c r="H941" s="2"/>
      <c r="I941" s="2"/>
      <c r="J941" s="2"/>
      <c r="K941" s="2"/>
      <c r="L941" s="2"/>
      <c r="M941" s="2"/>
      <c r="N941" s="23"/>
      <c r="O941" s="6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31"/>
      <c r="H942" s="2"/>
      <c r="I942" s="2"/>
      <c r="J942" s="2"/>
      <c r="K942" s="2"/>
      <c r="L942" s="2"/>
      <c r="M942" s="2"/>
      <c r="N942" s="23"/>
      <c r="O942" s="6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31"/>
      <c r="H943" s="2"/>
      <c r="I943" s="2"/>
      <c r="J943" s="2"/>
      <c r="K943" s="2"/>
      <c r="L943" s="2"/>
      <c r="M943" s="2"/>
      <c r="N943" s="23"/>
      <c r="O943" s="6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31"/>
      <c r="H944" s="2"/>
      <c r="I944" s="2"/>
      <c r="J944" s="2"/>
      <c r="K944" s="2"/>
      <c r="L944" s="2"/>
      <c r="M944" s="2"/>
      <c r="N944" s="23"/>
      <c r="O944" s="6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31"/>
      <c r="H945" s="2"/>
      <c r="I945" s="2"/>
      <c r="J945" s="2"/>
      <c r="K945" s="2"/>
      <c r="L945" s="2"/>
      <c r="M945" s="2"/>
      <c r="N945" s="23"/>
      <c r="O945" s="6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31"/>
      <c r="H946" s="2"/>
      <c r="I946" s="2"/>
      <c r="J946" s="2"/>
      <c r="K946" s="2"/>
      <c r="L946" s="2"/>
      <c r="M946" s="2"/>
      <c r="N946" s="23"/>
      <c r="O946" s="6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31"/>
      <c r="H947" s="2"/>
      <c r="I947" s="2"/>
      <c r="J947" s="2"/>
      <c r="K947" s="2"/>
      <c r="L947" s="2"/>
      <c r="M947" s="2"/>
      <c r="N947" s="23"/>
      <c r="O947" s="6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31"/>
      <c r="H948" s="2"/>
      <c r="I948" s="2"/>
      <c r="J948" s="2"/>
      <c r="K948" s="2"/>
      <c r="L948" s="2"/>
      <c r="M948" s="2"/>
      <c r="N948" s="23"/>
      <c r="O948" s="6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31"/>
      <c r="H949" s="2"/>
      <c r="I949" s="2"/>
      <c r="J949" s="2"/>
      <c r="K949" s="2"/>
      <c r="L949" s="2"/>
      <c r="M949" s="2"/>
      <c r="N949" s="23"/>
      <c r="O949" s="6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31"/>
      <c r="H950" s="2"/>
      <c r="I950" s="2"/>
      <c r="J950" s="2"/>
      <c r="K950" s="2"/>
      <c r="L950" s="2"/>
      <c r="M950" s="2"/>
      <c r="N950" s="23"/>
      <c r="O950" s="6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31"/>
      <c r="H951" s="2"/>
      <c r="I951" s="2"/>
      <c r="J951" s="2"/>
      <c r="K951" s="2"/>
      <c r="L951" s="2"/>
      <c r="M951" s="2"/>
      <c r="N951" s="23"/>
      <c r="O951" s="6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31"/>
      <c r="H952" s="2"/>
      <c r="I952" s="2"/>
      <c r="J952" s="2"/>
      <c r="K952" s="2"/>
      <c r="L952" s="2"/>
      <c r="M952" s="2"/>
      <c r="N952" s="23"/>
      <c r="O952" s="6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31"/>
      <c r="H953" s="2"/>
      <c r="I953" s="2"/>
      <c r="J953" s="2"/>
      <c r="K953" s="2"/>
      <c r="L953" s="2"/>
      <c r="M953" s="2"/>
      <c r="N953" s="23"/>
      <c r="O953" s="6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31"/>
      <c r="H954" s="2"/>
      <c r="I954" s="2"/>
      <c r="J954" s="2"/>
      <c r="K954" s="2"/>
      <c r="L954" s="2"/>
      <c r="M954" s="2"/>
      <c r="N954" s="23"/>
      <c r="O954" s="6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31"/>
      <c r="H955" s="2"/>
      <c r="I955" s="2"/>
      <c r="J955" s="2"/>
      <c r="K955" s="2"/>
      <c r="L955" s="2"/>
      <c r="M955" s="2"/>
      <c r="N955" s="23"/>
      <c r="O955" s="6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31"/>
      <c r="H956" s="2"/>
      <c r="I956" s="2"/>
      <c r="J956" s="2"/>
      <c r="K956" s="2"/>
      <c r="L956" s="2"/>
      <c r="M956" s="2"/>
      <c r="N956" s="23"/>
      <c r="O956" s="6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31"/>
      <c r="H957" s="2"/>
      <c r="I957" s="2"/>
      <c r="J957" s="2"/>
      <c r="K957" s="2"/>
      <c r="L957" s="2"/>
      <c r="M957" s="2"/>
      <c r="N957" s="23"/>
      <c r="O957" s="6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31"/>
      <c r="H958" s="2"/>
      <c r="I958" s="2"/>
      <c r="J958" s="2"/>
      <c r="K958" s="2"/>
      <c r="L958" s="2"/>
      <c r="M958" s="2"/>
      <c r="N958" s="23"/>
      <c r="O958" s="6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31"/>
      <c r="H959" s="2"/>
      <c r="I959" s="2"/>
      <c r="J959" s="2"/>
      <c r="K959" s="2"/>
      <c r="L959" s="2"/>
      <c r="M959" s="2"/>
      <c r="N959" s="23"/>
      <c r="O959" s="6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31"/>
      <c r="H960" s="2"/>
      <c r="I960" s="2"/>
      <c r="J960" s="2"/>
      <c r="K960" s="2"/>
      <c r="L960" s="2"/>
      <c r="M960" s="2"/>
      <c r="N960" s="23"/>
      <c r="O960" s="6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31"/>
      <c r="H961" s="2"/>
      <c r="I961" s="2"/>
      <c r="J961" s="2"/>
      <c r="K961" s="2"/>
      <c r="L961" s="2"/>
      <c r="M961" s="2"/>
      <c r="N961" s="23"/>
      <c r="O961" s="6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31"/>
      <c r="H962" s="2"/>
      <c r="I962" s="2"/>
      <c r="J962" s="2"/>
      <c r="K962" s="2"/>
      <c r="L962" s="2"/>
      <c r="M962" s="2"/>
      <c r="N962" s="23"/>
      <c r="O962" s="6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31"/>
      <c r="H963" s="2"/>
      <c r="I963" s="2"/>
      <c r="J963" s="2"/>
      <c r="K963" s="2"/>
      <c r="L963" s="2"/>
      <c r="M963" s="2"/>
      <c r="N963" s="23"/>
      <c r="O963" s="6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31"/>
      <c r="H964" s="2"/>
      <c r="I964" s="2"/>
      <c r="J964" s="2"/>
      <c r="K964" s="2"/>
      <c r="L964" s="2"/>
      <c r="M964" s="2"/>
      <c r="N964" s="23"/>
      <c r="O964" s="6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31"/>
      <c r="H965" s="2"/>
      <c r="I965" s="2"/>
      <c r="J965" s="2"/>
      <c r="K965" s="2"/>
      <c r="L965" s="2"/>
      <c r="M965" s="2"/>
      <c r="N965" s="23"/>
      <c r="O965" s="6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31"/>
      <c r="H966" s="2"/>
      <c r="I966" s="2"/>
      <c r="J966" s="2"/>
      <c r="K966" s="2"/>
      <c r="L966" s="2"/>
      <c r="M966" s="2"/>
      <c r="N966" s="23"/>
      <c r="O966" s="6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31"/>
      <c r="H967" s="2"/>
      <c r="I967" s="2"/>
      <c r="J967" s="2"/>
      <c r="K967" s="2"/>
      <c r="L967" s="2"/>
      <c r="M967" s="2"/>
      <c r="N967" s="23"/>
      <c r="O967" s="6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31"/>
      <c r="H968" s="2"/>
      <c r="I968" s="2"/>
      <c r="J968" s="2"/>
      <c r="K968" s="2"/>
      <c r="L968" s="2"/>
      <c r="M968" s="2"/>
      <c r="N968" s="23"/>
      <c r="O968" s="6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31"/>
      <c r="H969" s="2"/>
      <c r="I969" s="2"/>
      <c r="J969" s="2"/>
      <c r="K969" s="2"/>
      <c r="L969" s="2"/>
      <c r="M969" s="2"/>
      <c r="N969" s="23"/>
      <c r="O969" s="6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31"/>
      <c r="H970" s="2"/>
      <c r="I970" s="2"/>
      <c r="J970" s="2"/>
      <c r="K970" s="2"/>
      <c r="L970" s="2"/>
      <c r="M970" s="2"/>
      <c r="N970" s="23"/>
      <c r="O970" s="6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31"/>
      <c r="H971" s="2"/>
      <c r="I971" s="2"/>
      <c r="J971" s="2"/>
      <c r="K971" s="2"/>
      <c r="L971" s="2"/>
      <c r="M971" s="2"/>
      <c r="N971" s="23"/>
      <c r="O971" s="6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31"/>
      <c r="H972" s="2"/>
      <c r="I972" s="2"/>
      <c r="J972" s="2"/>
      <c r="K972" s="2"/>
      <c r="L972" s="2"/>
      <c r="M972" s="2"/>
      <c r="N972" s="23"/>
      <c r="O972" s="6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31"/>
      <c r="H973" s="2"/>
      <c r="I973" s="2"/>
      <c r="J973" s="2"/>
      <c r="K973" s="2"/>
      <c r="L973" s="2"/>
      <c r="M973" s="2"/>
      <c r="N973" s="23"/>
      <c r="O973" s="6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31"/>
      <c r="H974" s="2"/>
      <c r="I974" s="2"/>
      <c r="J974" s="2"/>
      <c r="K974" s="2"/>
      <c r="L974" s="2"/>
      <c r="M974" s="2"/>
      <c r="N974" s="23"/>
      <c r="O974" s="6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31"/>
      <c r="H975" s="2"/>
      <c r="I975" s="2"/>
      <c r="J975" s="2"/>
      <c r="K975" s="2"/>
      <c r="L975" s="2"/>
      <c r="M975" s="2"/>
      <c r="N975" s="23"/>
      <c r="O975" s="6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31"/>
      <c r="H976" s="2"/>
      <c r="I976" s="2"/>
      <c r="J976" s="2"/>
      <c r="K976" s="2"/>
      <c r="L976" s="2"/>
      <c r="M976" s="2"/>
      <c r="N976" s="23"/>
      <c r="O976" s="6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31"/>
      <c r="H977" s="2"/>
      <c r="I977" s="2"/>
      <c r="J977" s="2"/>
      <c r="K977" s="2"/>
      <c r="L977" s="2"/>
      <c r="M977" s="2"/>
      <c r="N977" s="23"/>
      <c r="O977" s="6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31"/>
      <c r="H978" s="2"/>
      <c r="I978" s="2"/>
      <c r="J978" s="2"/>
      <c r="K978" s="2"/>
      <c r="L978" s="2"/>
      <c r="M978" s="2"/>
      <c r="N978" s="23"/>
      <c r="O978" s="6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31"/>
      <c r="H979" s="2"/>
      <c r="I979" s="2"/>
      <c r="J979" s="2"/>
      <c r="K979" s="2"/>
      <c r="L979" s="2"/>
      <c r="M979" s="2"/>
      <c r="N979" s="23"/>
      <c r="O979" s="6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31"/>
      <c r="H980" s="2"/>
      <c r="I980" s="2"/>
      <c r="J980" s="2"/>
      <c r="K980" s="2"/>
      <c r="L980" s="2"/>
      <c r="M980" s="2"/>
      <c r="N980" s="23"/>
      <c r="O980" s="6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31"/>
      <c r="H981" s="2"/>
      <c r="I981" s="2"/>
      <c r="J981" s="2"/>
      <c r="K981" s="2"/>
      <c r="L981" s="2"/>
      <c r="M981" s="2"/>
      <c r="N981" s="23"/>
      <c r="O981" s="6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31"/>
      <c r="H982" s="2"/>
      <c r="I982" s="2"/>
      <c r="J982" s="2"/>
      <c r="K982" s="2"/>
      <c r="L982" s="2"/>
      <c r="M982" s="2"/>
      <c r="N982" s="23"/>
      <c r="O982" s="6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31"/>
      <c r="H983" s="2"/>
      <c r="I983" s="2"/>
      <c r="J983" s="2"/>
      <c r="K983" s="2"/>
      <c r="L983" s="2"/>
      <c r="M983" s="2"/>
      <c r="N983" s="23"/>
      <c r="O983" s="6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31"/>
      <c r="H984" s="2"/>
      <c r="I984" s="2"/>
      <c r="J984" s="2"/>
      <c r="K984" s="2"/>
      <c r="L984" s="2"/>
      <c r="M984" s="2"/>
      <c r="N984" s="23"/>
      <c r="O984" s="6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31"/>
      <c r="H985" s="2"/>
      <c r="I985" s="2"/>
      <c r="J985" s="2"/>
      <c r="K985" s="2"/>
      <c r="L985" s="2"/>
      <c r="M985" s="2"/>
      <c r="N985" s="23"/>
      <c r="O985" s="6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31"/>
      <c r="H986" s="2"/>
      <c r="I986" s="2"/>
      <c r="J986" s="2"/>
      <c r="K986" s="2"/>
      <c r="L986" s="2"/>
      <c r="M986" s="2"/>
      <c r="N986" s="23"/>
      <c r="O986" s="6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31"/>
      <c r="H987" s="2"/>
      <c r="I987" s="2"/>
      <c r="J987" s="2"/>
      <c r="K987" s="2"/>
      <c r="L987" s="2"/>
      <c r="M987" s="2"/>
      <c r="N987" s="23"/>
      <c r="O987" s="6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31"/>
      <c r="H988" s="2"/>
      <c r="I988" s="2"/>
      <c r="J988" s="2"/>
      <c r="K988" s="2"/>
      <c r="L988" s="2"/>
      <c r="M988" s="2"/>
      <c r="N988" s="23"/>
      <c r="O988" s="6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31"/>
      <c r="H989" s="2"/>
      <c r="I989" s="2"/>
      <c r="J989" s="2"/>
      <c r="K989" s="2"/>
      <c r="L989" s="2"/>
      <c r="M989" s="2"/>
      <c r="N989" s="23"/>
      <c r="O989" s="6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31"/>
      <c r="H990" s="2"/>
      <c r="I990" s="2"/>
      <c r="J990" s="2"/>
      <c r="K990" s="2"/>
      <c r="L990" s="2"/>
      <c r="M990" s="2"/>
      <c r="N990" s="23"/>
      <c r="O990" s="6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31"/>
      <c r="H991" s="2"/>
      <c r="I991" s="2"/>
      <c r="J991" s="2"/>
      <c r="K991" s="2"/>
      <c r="L991" s="2"/>
      <c r="M991" s="2"/>
      <c r="N991" s="23"/>
      <c r="O991" s="6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31"/>
      <c r="H992" s="2"/>
      <c r="I992" s="2"/>
      <c r="J992" s="2"/>
      <c r="K992" s="2"/>
      <c r="L992" s="2"/>
      <c r="M992" s="2"/>
      <c r="N992" s="23"/>
      <c r="O992" s="6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31"/>
      <c r="H993" s="2"/>
      <c r="I993" s="2"/>
      <c r="J993" s="2"/>
      <c r="K993" s="2"/>
      <c r="L993" s="2"/>
      <c r="M993" s="2"/>
      <c r="N993" s="23"/>
      <c r="O993" s="6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31"/>
      <c r="H994" s="2"/>
      <c r="I994" s="2"/>
      <c r="J994" s="2"/>
      <c r="K994" s="2"/>
      <c r="L994" s="2"/>
      <c r="M994" s="2"/>
      <c r="N994" s="23"/>
      <c r="O994" s="6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31"/>
      <c r="H995" s="2"/>
      <c r="I995" s="2"/>
      <c r="J995" s="2"/>
      <c r="K995" s="2"/>
      <c r="L995" s="2"/>
      <c r="M995" s="2"/>
      <c r="N995" s="23"/>
      <c r="O995" s="6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31"/>
      <c r="H996" s="2"/>
      <c r="I996" s="2"/>
      <c r="J996" s="2"/>
      <c r="K996" s="2"/>
      <c r="L996" s="2"/>
      <c r="M996" s="2"/>
      <c r="N996" s="23"/>
      <c r="O996" s="6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31"/>
      <c r="H997" s="2"/>
      <c r="I997" s="2"/>
      <c r="J997" s="2"/>
      <c r="K997" s="2"/>
      <c r="L997" s="2"/>
      <c r="M997" s="2"/>
      <c r="N997" s="23"/>
      <c r="O997" s="6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31"/>
      <c r="H998" s="2"/>
      <c r="I998" s="2"/>
      <c r="J998" s="2"/>
      <c r="K998" s="2"/>
      <c r="L998" s="2"/>
      <c r="M998" s="2"/>
      <c r="N998" s="23"/>
      <c r="O998" s="6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31"/>
      <c r="H999" s="2"/>
      <c r="I999" s="2"/>
      <c r="J999" s="2"/>
      <c r="K999" s="2"/>
      <c r="L999" s="2"/>
      <c r="M999" s="2"/>
      <c r="N999" s="23"/>
      <c r="O999" s="6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31"/>
      <c r="H1000" s="2"/>
      <c r="I1000" s="2"/>
      <c r="J1000" s="2"/>
      <c r="K1000" s="2"/>
      <c r="L1000" s="2"/>
      <c r="M1000" s="2"/>
      <c r="N1000" s="23"/>
      <c r="O1000" s="6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:P1"/>
    <mergeCell ref="N2:O2"/>
  </mergeCells>
  <printOptions headings="false" gridLines="false" gridLinesSet="true" horizontalCentered="true" verticalCentered="false"/>
  <pageMargins left="0.25" right="0.25" top="0.5" bottom="0.5" header="0.511805555555555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5.29"/>
    <col collapsed="false" customWidth="true" hidden="false" outlineLevel="0" max="3" min="3" style="0" width="23.57"/>
    <col collapsed="false" customWidth="true" hidden="false" outlineLevel="0" max="5" min="4" style="0" width="33.87"/>
    <col collapsed="false" customWidth="true" hidden="false" outlineLevel="0" max="6" min="6" style="0" width="15.42"/>
    <col collapsed="false" customWidth="true" hidden="false" outlineLevel="0" max="7" min="7" style="0" width="9.86"/>
    <col collapsed="false" customWidth="true" hidden="false" outlineLevel="0" max="8" min="8" style="0" width="10.12"/>
    <col collapsed="false" customWidth="true" hidden="false" outlineLevel="0" max="9" min="9" style="0" width="9.13"/>
    <col collapsed="false" customWidth="true" hidden="false" outlineLevel="0" max="10" min="10" style="0" width="32.57"/>
    <col collapsed="false" customWidth="true" hidden="false" outlineLevel="0" max="11" min="11" style="0" width="9.13"/>
    <col collapsed="false" customWidth="true" hidden="false" outlineLevel="0" max="12" min="12" style="0" width="19.71"/>
    <col collapsed="false" customWidth="true" hidden="false" outlineLevel="0" max="13" min="13" style="0" width="12.29"/>
    <col collapsed="false" customWidth="true" hidden="false" outlineLevel="0" max="14" min="14" style="0" width="11.3"/>
    <col collapsed="false" customWidth="true" hidden="false" outlineLevel="0" max="15" min="15" style="0" width="14.01"/>
    <col collapsed="false" customWidth="true" hidden="false" outlineLevel="0" max="26" min="16" style="0" width="9.13"/>
  </cols>
  <sheetData>
    <row r="1" customFormat="false" ht="12.75" hidden="false" customHeight="true" outlineLevel="0" collapsed="false">
      <c r="A1" s="63" t="s">
        <v>448</v>
      </c>
      <c r="B1" s="64"/>
      <c r="C1" s="65"/>
      <c r="D1" s="65"/>
      <c r="E1" s="65"/>
      <c r="F1" s="65"/>
      <c r="G1" s="65"/>
      <c r="H1" s="66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customFormat="false" ht="12.75" hidden="false" customHeight="true" outlineLevel="0" collapsed="false">
      <c r="A2" s="67" t="s">
        <v>449</v>
      </c>
      <c r="B2" s="67" t="s">
        <v>3</v>
      </c>
      <c r="C2" s="68" t="s">
        <v>450</v>
      </c>
      <c r="D2" s="68" t="s">
        <v>451</v>
      </c>
      <c r="E2" s="69" t="s">
        <v>452</v>
      </c>
      <c r="F2" s="69" t="s">
        <v>453</v>
      </c>
      <c r="G2" s="70" t="s">
        <v>454</v>
      </c>
      <c r="H2" s="71" t="s">
        <v>455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customFormat="false" ht="12.75" hidden="false" customHeight="true" outlineLevel="0" collapsed="false">
      <c r="A3" s="73" t="n">
        <v>1</v>
      </c>
      <c r="B3" s="74" t="s">
        <v>8</v>
      </c>
      <c r="C3" s="75" t="s">
        <v>456</v>
      </c>
      <c r="D3" s="76" t="s">
        <v>7</v>
      </c>
      <c r="E3" s="76" t="s">
        <v>7</v>
      </c>
      <c r="F3" s="77" t="s">
        <v>457</v>
      </c>
      <c r="G3" s="78" t="n">
        <v>43787</v>
      </c>
      <c r="H3" s="79" t="n">
        <v>43920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customFormat="false" ht="12.75" hidden="false" customHeight="true" outlineLevel="0" collapsed="false">
      <c r="A4" s="73" t="n">
        <v>1</v>
      </c>
      <c r="B4" s="74" t="s">
        <v>8</v>
      </c>
      <c r="C4" s="75" t="s">
        <v>456</v>
      </c>
      <c r="D4" s="76" t="s">
        <v>7</v>
      </c>
      <c r="E4" s="76" t="s">
        <v>7</v>
      </c>
      <c r="F4" s="77" t="s">
        <v>458</v>
      </c>
      <c r="G4" s="78" t="n">
        <v>43948</v>
      </c>
      <c r="H4" s="79" t="n">
        <v>44039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2.75" hidden="false" customHeight="true" outlineLevel="0" collapsed="false">
      <c r="A5" s="73" t="n">
        <v>2</v>
      </c>
      <c r="B5" s="74" t="s">
        <v>8</v>
      </c>
      <c r="C5" s="75" t="s">
        <v>459</v>
      </c>
      <c r="D5" s="76" t="s">
        <v>12</v>
      </c>
      <c r="E5" s="76" t="s">
        <v>12</v>
      </c>
      <c r="F5" s="77" t="s">
        <v>460</v>
      </c>
      <c r="G5" s="78" t="n">
        <v>43339</v>
      </c>
      <c r="H5" s="79" t="n">
        <v>43474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2.75" hidden="false" customHeight="true" outlineLevel="0" collapsed="false">
      <c r="A6" s="73" t="n">
        <v>3</v>
      </c>
      <c r="B6" s="74" t="s">
        <v>8</v>
      </c>
      <c r="C6" s="75" t="s">
        <v>459</v>
      </c>
      <c r="D6" s="76" t="s">
        <v>16</v>
      </c>
      <c r="E6" s="76" t="s">
        <v>16</v>
      </c>
      <c r="F6" s="77" t="s">
        <v>460</v>
      </c>
      <c r="G6" s="78" t="n">
        <v>43325</v>
      </c>
      <c r="H6" s="79" t="n">
        <v>43460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2.75" hidden="false" customHeight="true" outlineLevel="0" collapsed="false">
      <c r="A7" s="73" t="n">
        <v>4</v>
      </c>
      <c r="B7" s="74" t="s">
        <v>8</v>
      </c>
      <c r="C7" s="80" t="s">
        <v>461</v>
      </c>
      <c r="D7" s="81" t="s">
        <v>24</v>
      </c>
      <c r="E7" s="81" t="s">
        <v>24</v>
      </c>
      <c r="F7" s="77" t="s">
        <v>460</v>
      </c>
      <c r="G7" s="78" t="n">
        <v>43347</v>
      </c>
      <c r="H7" s="79" t="n">
        <v>43467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2.75" hidden="false" customHeight="true" outlineLevel="0" collapsed="false">
      <c r="A8" s="73" t="n">
        <v>5</v>
      </c>
      <c r="B8" s="74" t="s">
        <v>8</v>
      </c>
      <c r="C8" s="75" t="s">
        <v>462</v>
      </c>
      <c r="D8" s="76" t="s">
        <v>463</v>
      </c>
      <c r="E8" s="77" t="s">
        <v>33</v>
      </c>
      <c r="F8" s="77" t="s">
        <v>460</v>
      </c>
      <c r="G8" s="78" t="n">
        <v>41825</v>
      </c>
      <c r="H8" s="79" t="n">
        <v>42121</v>
      </c>
      <c r="I8" s="72"/>
      <c r="J8" s="64"/>
      <c r="K8" s="72"/>
      <c r="L8" s="64"/>
      <c r="M8" s="64"/>
      <c r="N8" s="82"/>
      <c r="O8" s="82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customFormat="false" ht="12.75" hidden="false" customHeight="true" outlineLevel="0" collapsed="false">
      <c r="A9" s="73" t="n">
        <v>6</v>
      </c>
      <c r="B9" s="74" t="s">
        <v>8</v>
      </c>
      <c r="C9" s="75" t="s">
        <v>464</v>
      </c>
      <c r="D9" s="76" t="s">
        <v>47</v>
      </c>
      <c r="E9" s="76" t="s">
        <v>47</v>
      </c>
      <c r="F9" s="77" t="s">
        <v>465</v>
      </c>
      <c r="G9" s="78" t="n">
        <v>43525</v>
      </c>
      <c r="H9" s="83" t="n">
        <v>43708</v>
      </c>
      <c r="I9" s="72"/>
      <c r="J9" s="64"/>
      <c r="K9" s="72"/>
      <c r="L9" s="64"/>
      <c r="M9" s="64"/>
      <c r="N9" s="82"/>
      <c r="O9" s="82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customFormat="false" ht="12.75" hidden="false" customHeight="true" outlineLevel="0" collapsed="false">
      <c r="A10" s="73" t="n">
        <v>6</v>
      </c>
      <c r="B10" s="74" t="s">
        <v>8</v>
      </c>
      <c r="C10" s="75" t="s">
        <v>464</v>
      </c>
      <c r="D10" s="76" t="s">
        <v>47</v>
      </c>
      <c r="E10" s="76" t="s">
        <v>47</v>
      </c>
      <c r="F10" s="77" t="s">
        <v>458</v>
      </c>
      <c r="G10" s="78" t="n">
        <v>43722</v>
      </c>
      <c r="H10" s="83" t="n">
        <v>43920</v>
      </c>
      <c r="I10" s="72"/>
      <c r="J10" s="64"/>
      <c r="K10" s="72"/>
      <c r="L10" s="64"/>
      <c r="M10" s="64"/>
      <c r="N10" s="82"/>
      <c r="O10" s="82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customFormat="false" ht="12.75" hidden="false" customHeight="true" outlineLevel="0" collapsed="false">
      <c r="A11" s="73" t="n">
        <v>7</v>
      </c>
      <c r="B11" s="74" t="s">
        <v>8</v>
      </c>
      <c r="C11" s="75" t="s">
        <v>462</v>
      </c>
      <c r="D11" s="76" t="s">
        <v>53</v>
      </c>
      <c r="E11" s="76" t="s">
        <v>53</v>
      </c>
      <c r="F11" s="77" t="s">
        <v>458</v>
      </c>
      <c r="G11" s="78" t="n">
        <v>43864</v>
      </c>
      <c r="H11" s="83" t="n">
        <v>43931</v>
      </c>
      <c r="I11" s="72"/>
      <c r="J11" s="64"/>
      <c r="K11" s="72"/>
      <c r="L11" s="64"/>
      <c r="M11" s="64"/>
      <c r="N11" s="82"/>
      <c r="O11" s="82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customFormat="false" ht="12.75" hidden="false" customHeight="true" outlineLevel="0" collapsed="false">
      <c r="A12" s="73" t="n">
        <v>8</v>
      </c>
      <c r="B12" s="74" t="s">
        <v>8</v>
      </c>
      <c r="C12" s="75" t="s">
        <v>462</v>
      </c>
      <c r="D12" s="76" t="s">
        <v>466</v>
      </c>
      <c r="E12" s="77" t="s">
        <v>75</v>
      </c>
      <c r="F12" s="77" t="s">
        <v>460</v>
      </c>
      <c r="G12" s="78" t="n">
        <v>41825</v>
      </c>
      <c r="H12" s="79" t="n">
        <v>42121</v>
      </c>
      <c r="I12" s="72"/>
      <c r="J12" s="66"/>
      <c r="K12" s="72"/>
      <c r="L12" s="64"/>
      <c r="M12" s="64"/>
      <c r="N12" s="82"/>
      <c r="O12" s="82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customFormat="false" ht="12.75" hidden="false" customHeight="true" outlineLevel="0" collapsed="false">
      <c r="A13" s="73" t="n">
        <v>9</v>
      </c>
      <c r="B13" s="74" t="s">
        <v>467</v>
      </c>
      <c r="C13" s="75" t="s">
        <v>468</v>
      </c>
      <c r="D13" s="76" t="s">
        <v>469</v>
      </c>
      <c r="E13" s="77" t="s">
        <v>81</v>
      </c>
      <c r="F13" s="77" t="s">
        <v>458</v>
      </c>
      <c r="G13" s="78" t="n">
        <v>42387</v>
      </c>
      <c r="H13" s="83" t="n">
        <v>42877</v>
      </c>
      <c r="I13" s="72"/>
      <c r="J13" s="64"/>
      <c r="K13" s="72"/>
      <c r="L13" s="64"/>
      <c r="M13" s="64"/>
      <c r="N13" s="82"/>
      <c r="O13" s="82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customFormat="false" ht="12.75" hidden="false" customHeight="true" outlineLevel="0" collapsed="false">
      <c r="A14" s="73" t="n">
        <v>9</v>
      </c>
      <c r="B14" s="74" t="s">
        <v>467</v>
      </c>
      <c r="C14" s="75" t="s">
        <v>468</v>
      </c>
      <c r="D14" s="76" t="s">
        <v>469</v>
      </c>
      <c r="E14" s="77" t="s">
        <v>81</v>
      </c>
      <c r="F14" s="77" t="s">
        <v>470</v>
      </c>
      <c r="G14" s="78" t="n">
        <v>42947</v>
      </c>
      <c r="H14" s="83" t="n">
        <v>43647</v>
      </c>
      <c r="I14" s="72"/>
      <c r="J14" s="64"/>
      <c r="K14" s="72"/>
      <c r="L14" s="64"/>
      <c r="M14" s="64"/>
      <c r="N14" s="82"/>
      <c r="O14" s="82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customFormat="false" ht="12.75" hidden="false" customHeight="true" outlineLevel="0" collapsed="false">
      <c r="A15" s="73" t="n">
        <v>10</v>
      </c>
      <c r="B15" s="74" t="s">
        <v>467</v>
      </c>
      <c r="C15" s="75" t="s">
        <v>468</v>
      </c>
      <c r="D15" s="76" t="s">
        <v>471</v>
      </c>
      <c r="E15" s="77" t="s">
        <v>83</v>
      </c>
      <c r="F15" s="77" t="s">
        <v>458</v>
      </c>
      <c r="G15" s="78" t="n">
        <v>42387</v>
      </c>
      <c r="H15" s="83" t="n">
        <v>42877</v>
      </c>
      <c r="I15" s="72"/>
      <c r="J15" s="64"/>
      <c r="K15" s="72"/>
      <c r="L15" s="64"/>
      <c r="M15" s="64"/>
      <c r="N15" s="82"/>
      <c r="O15" s="82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customFormat="false" ht="12.75" hidden="false" customHeight="true" outlineLevel="0" collapsed="false">
      <c r="A16" s="73" t="n">
        <v>10</v>
      </c>
      <c r="B16" s="74" t="s">
        <v>467</v>
      </c>
      <c r="C16" s="75" t="s">
        <v>468</v>
      </c>
      <c r="D16" s="76" t="s">
        <v>471</v>
      </c>
      <c r="E16" s="77" t="s">
        <v>83</v>
      </c>
      <c r="F16" s="77" t="s">
        <v>470</v>
      </c>
      <c r="G16" s="78" t="n">
        <v>42947</v>
      </c>
      <c r="H16" s="83" t="n">
        <v>43647</v>
      </c>
      <c r="I16" s="72"/>
      <c r="J16" s="64"/>
      <c r="K16" s="72"/>
      <c r="L16" s="64"/>
      <c r="M16" s="64"/>
      <c r="N16" s="82"/>
      <c r="O16" s="82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customFormat="false" ht="12.75" hidden="false" customHeight="true" outlineLevel="0" collapsed="false">
      <c r="A17" s="73" t="n">
        <v>11</v>
      </c>
      <c r="B17" s="74" t="s">
        <v>467</v>
      </c>
      <c r="C17" s="75" t="s">
        <v>472</v>
      </c>
      <c r="D17" s="76" t="s">
        <v>473</v>
      </c>
      <c r="E17" s="77" t="s">
        <v>90</v>
      </c>
      <c r="F17" s="77" t="s">
        <v>460</v>
      </c>
      <c r="G17" s="78" t="n">
        <v>42821</v>
      </c>
      <c r="H17" s="83" t="n">
        <v>42986</v>
      </c>
      <c r="I17" s="72"/>
      <c r="J17" s="64"/>
      <c r="K17" s="72"/>
      <c r="L17" s="64"/>
      <c r="M17" s="64"/>
      <c r="N17" s="82"/>
      <c r="O17" s="82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customFormat="false" ht="12.75" hidden="false" customHeight="true" outlineLevel="0" collapsed="false">
      <c r="A18" s="73" t="n">
        <v>12</v>
      </c>
      <c r="B18" s="74" t="s">
        <v>467</v>
      </c>
      <c r="C18" s="75" t="s">
        <v>468</v>
      </c>
      <c r="D18" s="76" t="s">
        <v>474</v>
      </c>
      <c r="E18" s="77" t="s">
        <v>99</v>
      </c>
      <c r="F18" s="77" t="s">
        <v>458</v>
      </c>
      <c r="G18" s="78" t="n">
        <v>42387</v>
      </c>
      <c r="H18" s="83" t="n">
        <v>42877</v>
      </c>
      <c r="I18" s="72"/>
      <c r="J18" s="64"/>
      <c r="K18" s="72"/>
      <c r="L18" s="64"/>
      <c r="M18" s="64"/>
      <c r="N18" s="82"/>
      <c r="O18" s="82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customFormat="false" ht="12.75" hidden="false" customHeight="true" outlineLevel="0" collapsed="false">
      <c r="A19" s="73" t="n">
        <v>12</v>
      </c>
      <c r="B19" s="74" t="s">
        <v>467</v>
      </c>
      <c r="C19" s="75" t="s">
        <v>468</v>
      </c>
      <c r="D19" s="76" t="s">
        <v>474</v>
      </c>
      <c r="E19" s="77" t="s">
        <v>99</v>
      </c>
      <c r="F19" s="77" t="s">
        <v>470</v>
      </c>
      <c r="G19" s="78" t="n">
        <v>42947</v>
      </c>
      <c r="H19" s="83" t="n">
        <v>43402</v>
      </c>
      <c r="I19" s="72"/>
      <c r="J19" s="64"/>
      <c r="K19" s="72"/>
      <c r="L19" s="64"/>
      <c r="M19" s="64"/>
      <c r="N19" s="82"/>
      <c r="O19" s="82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customFormat="false" ht="12.75" hidden="false" customHeight="true" outlineLevel="0" collapsed="false">
      <c r="A20" s="73" t="n">
        <v>13</v>
      </c>
      <c r="B20" s="74" t="s">
        <v>467</v>
      </c>
      <c r="C20" s="75" t="s">
        <v>475</v>
      </c>
      <c r="D20" s="76" t="s">
        <v>476</v>
      </c>
      <c r="E20" s="77" t="s">
        <v>103</v>
      </c>
      <c r="F20" s="77" t="s">
        <v>460</v>
      </c>
      <c r="G20" s="78" t="n">
        <v>42289</v>
      </c>
      <c r="H20" s="83" t="n">
        <v>42401</v>
      </c>
      <c r="I20" s="72"/>
      <c r="J20" s="64"/>
      <c r="K20" s="72"/>
      <c r="L20" s="64"/>
      <c r="M20" s="64"/>
      <c r="N20" s="82"/>
      <c r="O20" s="82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customFormat="false" ht="12.75" hidden="false" customHeight="true" outlineLevel="0" collapsed="false">
      <c r="A21" s="73" t="n">
        <v>14</v>
      </c>
      <c r="B21" s="74" t="s">
        <v>467</v>
      </c>
      <c r="C21" s="75" t="s">
        <v>477</v>
      </c>
      <c r="D21" s="76" t="s">
        <v>478</v>
      </c>
      <c r="E21" s="77" t="s">
        <v>106</v>
      </c>
      <c r="F21" s="77" t="s">
        <v>470</v>
      </c>
      <c r="G21" s="78" t="n">
        <v>42528</v>
      </c>
      <c r="H21" s="83" t="n">
        <v>42856</v>
      </c>
      <c r="I21" s="72"/>
      <c r="J21" s="64"/>
      <c r="K21" s="72"/>
      <c r="L21" s="64"/>
      <c r="M21" s="64"/>
      <c r="N21" s="82"/>
      <c r="O21" s="82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customFormat="false" ht="12.75" hidden="false" customHeight="true" outlineLevel="0" collapsed="false">
      <c r="A22" s="73" t="n">
        <v>14</v>
      </c>
      <c r="B22" s="74" t="s">
        <v>467</v>
      </c>
      <c r="C22" s="75" t="s">
        <v>477</v>
      </c>
      <c r="D22" s="76" t="s">
        <v>478</v>
      </c>
      <c r="E22" s="77" t="s">
        <v>106</v>
      </c>
      <c r="F22" s="77" t="s">
        <v>458</v>
      </c>
      <c r="G22" s="78" t="n">
        <v>42877</v>
      </c>
      <c r="H22" s="83" t="n">
        <v>43311</v>
      </c>
      <c r="I22" s="72"/>
      <c r="J22" s="64"/>
      <c r="K22" s="72"/>
      <c r="L22" s="64"/>
      <c r="M22" s="64"/>
      <c r="N22" s="82"/>
      <c r="O22" s="82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customFormat="false" ht="12.75" hidden="false" customHeight="true" outlineLevel="0" collapsed="false">
      <c r="A23" s="73" t="n">
        <v>15</v>
      </c>
      <c r="B23" s="74" t="s">
        <v>467</v>
      </c>
      <c r="C23" s="75" t="s">
        <v>477</v>
      </c>
      <c r="D23" s="76" t="s">
        <v>479</v>
      </c>
      <c r="E23" s="77" t="s">
        <v>109</v>
      </c>
      <c r="F23" s="77" t="s">
        <v>470</v>
      </c>
      <c r="G23" s="78" t="n">
        <v>42528</v>
      </c>
      <c r="H23" s="83" t="n">
        <v>42856</v>
      </c>
      <c r="I23" s="72"/>
      <c r="J23" s="64"/>
      <c r="K23" s="72"/>
      <c r="L23" s="64"/>
      <c r="M23" s="64"/>
      <c r="N23" s="82"/>
      <c r="O23" s="82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customFormat="false" ht="12.75" hidden="false" customHeight="true" outlineLevel="0" collapsed="false">
      <c r="A24" s="73" t="n">
        <v>15</v>
      </c>
      <c r="B24" s="74" t="s">
        <v>467</v>
      </c>
      <c r="C24" s="75" t="s">
        <v>477</v>
      </c>
      <c r="D24" s="76" t="s">
        <v>479</v>
      </c>
      <c r="E24" s="77" t="s">
        <v>109</v>
      </c>
      <c r="F24" s="77" t="s">
        <v>458</v>
      </c>
      <c r="G24" s="78" t="n">
        <v>42877</v>
      </c>
      <c r="H24" s="83" t="n">
        <v>43311</v>
      </c>
      <c r="I24" s="72"/>
      <c r="J24" s="64"/>
      <c r="K24" s="72"/>
      <c r="L24" s="64"/>
      <c r="M24" s="64"/>
      <c r="N24" s="82"/>
      <c r="O24" s="82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customFormat="false" ht="12.75" hidden="false" customHeight="true" outlineLevel="0" collapsed="false">
      <c r="A25" s="73" t="n">
        <v>16</v>
      </c>
      <c r="B25" s="74" t="s">
        <v>467</v>
      </c>
      <c r="C25" s="75" t="s">
        <v>477</v>
      </c>
      <c r="D25" s="76" t="s">
        <v>480</v>
      </c>
      <c r="E25" s="77" t="s">
        <v>110</v>
      </c>
      <c r="F25" s="77" t="s">
        <v>470</v>
      </c>
      <c r="G25" s="78" t="n">
        <v>42528</v>
      </c>
      <c r="H25" s="83" t="n">
        <v>42856</v>
      </c>
      <c r="I25" s="72"/>
      <c r="J25" s="64"/>
      <c r="K25" s="72"/>
      <c r="L25" s="64"/>
      <c r="M25" s="64"/>
      <c r="N25" s="82"/>
      <c r="O25" s="82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customFormat="false" ht="12.75" hidden="false" customHeight="true" outlineLevel="0" collapsed="false">
      <c r="A26" s="73" t="n">
        <v>16</v>
      </c>
      <c r="B26" s="74" t="s">
        <v>467</v>
      </c>
      <c r="C26" s="75" t="s">
        <v>477</v>
      </c>
      <c r="D26" s="76" t="s">
        <v>480</v>
      </c>
      <c r="E26" s="77" t="s">
        <v>110</v>
      </c>
      <c r="F26" s="77" t="s">
        <v>458</v>
      </c>
      <c r="G26" s="78" t="n">
        <v>42877</v>
      </c>
      <c r="H26" s="83" t="n">
        <v>43311</v>
      </c>
      <c r="I26" s="72"/>
      <c r="J26" s="64"/>
      <c r="K26" s="72"/>
      <c r="L26" s="64"/>
      <c r="M26" s="64"/>
      <c r="N26" s="82"/>
      <c r="O26" s="82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customFormat="false" ht="12.75" hidden="false" customHeight="true" outlineLevel="0" collapsed="false">
      <c r="A27" s="73" t="n">
        <v>17</v>
      </c>
      <c r="B27" s="74" t="s">
        <v>467</v>
      </c>
      <c r="C27" s="75" t="s">
        <v>477</v>
      </c>
      <c r="D27" s="76" t="s">
        <v>481</v>
      </c>
      <c r="E27" s="77" t="s">
        <v>111</v>
      </c>
      <c r="F27" s="77" t="s">
        <v>470</v>
      </c>
      <c r="G27" s="78" t="n">
        <v>42528</v>
      </c>
      <c r="H27" s="83" t="n">
        <v>42856</v>
      </c>
      <c r="I27" s="72"/>
      <c r="J27" s="64"/>
      <c r="K27" s="72"/>
      <c r="L27" s="64"/>
      <c r="M27" s="64"/>
      <c r="N27" s="82"/>
      <c r="O27" s="82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customFormat="false" ht="12.75" hidden="false" customHeight="true" outlineLevel="0" collapsed="false">
      <c r="A28" s="73" t="n">
        <v>17</v>
      </c>
      <c r="B28" s="74" t="s">
        <v>467</v>
      </c>
      <c r="C28" s="75" t="s">
        <v>477</v>
      </c>
      <c r="D28" s="76" t="s">
        <v>481</v>
      </c>
      <c r="E28" s="77" t="s">
        <v>111</v>
      </c>
      <c r="F28" s="77" t="s">
        <v>458</v>
      </c>
      <c r="G28" s="78" t="n">
        <v>42877</v>
      </c>
      <c r="H28" s="83" t="n">
        <v>43311</v>
      </c>
      <c r="I28" s="72"/>
      <c r="J28" s="64"/>
      <c r="K28" s="72"/>
      <c r="L28" s="64"/>
      <c r="M28" s="64"/>
      <c r="N28" s="82"/>
      <c r="O28" s="82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customFormat="false" ht="12.75" hidden="false" customHeight="true" outlineLevel="0" collapsed="false">
      <c r="A29" s="73" t="n">
        <v>18</v>
      </c>
      <c r="B29" s="74" t="s">
        <v>467</v>
      </c>
      <c r="C29" s="75" t="s">
        <v>468</v>
      </c>
      <c r="D29" s="76" t="s">
        <v>482</v>
      </c>
      <c r="E29" s="77" t="s">
        <v>112</v>
      </c>
      <c r="F29" s="77" t="s">
        <v>458</v>
      </c>
      <c r="G29" s="78" t="n">
        <v>42387</v>
      </c>
      <c r="H29" s="83" t="n">
        <v>42877</v>
      </c>
      <c r="I29" s="72"/>
      <c r="J29" s="64"/>
      <c r="K29" s="72"/>
      <c r="L29" s="64"/>
      <c r="M29" s="64"/>
      <c r="N29" s="82"/>
      <c r="O29" s="82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customFormat="false" ht="12.75" hidden="false" customHeight="true" outlineLevel="0" collapsed="false">
      <c r="A30" s="73" t="n">
        <v>18</v>
      </c>
      <c r="B30" s="74" t="s">
        <v>467</v>
      </c>
      <c r="C30" s="75" t="s">
        <v>468</v>
      </c>
      <c r="D30" s="76" t="s">
        <v>482</v>
      </c>
      <c r="E30" s="77" t="s">
        <v>112</v>
      </c>
      <c r="F30" s="77" t="s">
        <v>470</v>
      </c>
      <c r="G30" s="78" t="n">
        <v>42947</v>
      </c>
      <c r="H30" s="83" t="n">
        <v>43402</v>
      </c>
      <c r="I30" s="72"/>
      <c r="J30" s="64"/>
      <c r="K30" s="72"/>
      <c r="L30" s="64"/>
      <c r="M30" s="64"/>
      <c r="N30" s="82"/>
      <c r="O30" s="82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customFormat="false" ht="12.75" hidden="false" customHeight="true" outlineLevel="0" collapsed="false">
      <c r="A31" s="73" t="n">
        <v>19</v>
      </c>
      <c r="B31" s="74" t="s">
        <v>467</v>
      </c>
      <c r="C31" s="75" t="s">
        <v>477</v>
      </c>
      <c r="D31" s="76" t="s">
        <v>114</v>
      </c>
      <c r="E31" s="77" t="s">
        <v>114</v>
      </c>
      <c r="F31" s="77" t="s">
        <v>470</v>
      </c>
      <c r="G31" s="78" t="n">
        <v>42528</v>
      </c>
      <c r="H31" s="83" t="n">
        <v>42856</v>
      </c>
      <c r="I31" s="72"/>
      <c r="J31" s="64"/>
      <c r="K31" s="72"/>
      <c r="L31" s="64"/>
      <c r="M31" s="64"/>
      <c r="N31" s="82"/>
      <c r="O31" s="82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customFormat="false" ht="12.75" hidden="false" customHeight="true" outlineLevel="0" collapsed="false">
      <c r="A32" s="73" t="n">
        <v>18</v>
      </c>
      <c r="B32" s="74" t="s">
        <v>467</v>
      </c>
      <c r="C32" s="75" t="s">
        <v>477</v>
      </c>
      <c r="D32" s="76" t="s">
        <v>483</v>
      </c>
      <c r="E32" s="77" t="s">
        <v>114</v>
      </c>
      <c r="F32" s="77" t="s">
        <v>458</v>
      </c>
      <c r="G32" s="78" t="n">
        <v>42184</v>
      </c>
      <c r="H32" s="83" t="n">
        <v>42365</v>
      </c>
      <c r="I32" s="72"/>
      <c r="J32" s="64"/>
      <c r="K32" s="72"/>
      <c r="L32" s="64"/>
      <c r="M32" s="64"/>
      <c r="N32" s="82"/>
      <c r="O32" s="82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2.75" hidden="false" customHeight="true" outlineLevel="0" collapsed="false">
      <c r="A33" s="73" t="n">
        <v>20</v>
      </c>
      <c r="B33" s="74" t="s">
        <v>467</v>
      </c>
      <c r="C33" s="75" t="s">
        <v>477</v>
      </c>
      <c r="D33" s="76" t="s">
        <v>484</v>
      </c>
      <c r="E33" s="77" t="s">
        <v>117</v>
      </c>
      <c r="F33" s="77" t="s">
        <v>470</v>
      </c>
      <c r="G33" s="78" t="n">
        <v>42528</v>
      </c>
      <c r="H33" s="83" t="n">
        <v>42856</v>
      </c>
      <c r="I33" s="72"/>
      <c r="J33" s="64"/>
      <c r="K33" s="72"/>
      <c r="L33" s="64"/>
      <c r="M33" s="64"/>
      <c r="N33" s="82"/>
      <c r="O33" s="82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customFormat="false" ht="12.75" hidden="false" customHeight="true" outlineLevel="0" collapsed="false">
      <c r="A34" s="73" t="n">
        <v>20</v>
      </c>
      <c r="B34" s="74" t="s">
        <v>467</v>
      </c>
      <c r="C34" s="75" t="s">
        <v>477</v>
      </c>
      <c r="D34" s="76" t="s">
        <v>484</v>
      </c>
      <c r="E34" s="77" t="s">
        <v>117</v>
      </c>
      <c r="F34" s="77" t="s">
        <v>458</v>
      </c>
      <c r="G34" s="78" t="n">
        <v>42877</v>
      </c>
      <c r="H34" s="83" t="n">
        <v>43311</v>
      </c>
      <c r="I34" s="72"/>
      <c r="J34" s="64"/>
      <c r="K34" s="72"/>
      <c r="L34" s="64"/>
      <c r="M34" s="64"/>
      <c r="N34" s="82"/>
      <c r="O34" s="82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customFormat="false" ht="12.75" hidden="false" customHeight="true" outlineLevel="0" collapsed="false">
      <c r="A35" s="73" t="n">
        <v>21</v>
      </c>
      <c r="B35" s="74" t="s">
        <v>467</v>
      </c>
      <c r="C35" s="75" t="s">
        <v>472</v>
      </c>
      <c r="D35" s="76" t="s">
        <v>485</v>
      </c>
      <c r="E35" s="76" t="s">
        <v>119</v>
      </c>
      <c r="F35" s="77" t="s">
        <v>460</v>
      </c>
      <c r="G35" s="78" t="n">
        <v>42856</v>
      </c>
      <c r="H35" s="83" t="n">
        <v>43021</v>
      </c>
      <c r="I35" s="72"/>
      <c r="J35" s="64"/>
      <c r="K35" s="72"/>
      <c r="L35" s="64"/>
      <c r="M35" s="64"/>
      <c r="N35" s="82"/>
      <c r="O35" s="82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customFormat="false" ht="12.75" hidden="false" customHeight="true" outlineLevel="0" collapsed="false">
      <c r="A36" s="73" t="n">
        <v>22</v>
      </c>
      <c r="B36" s="74" t="s">
        <v>467</v>
      </c>
      <c r="C36" s="75" t="s">
        <v>486</v>
      </c>
      <c r="D36" s="76" t="s">
        <v>487</v>
      </c>
      <c r="E36" s="76" t="s">
        <v>133</v>
      </c>
      <c r="F36" s="77" t="s">
        <v>460</v>
      </c>
      <c r="G36" s="78" t="n">
        <v>42980</v>
      </c>
      <c r="H36" s="78" t="n">
        <v>43220</v>
      </c>
      <c r="I36" s="72"/>
      <c r="J36" s="64"/>
      <c r="K36" s="72"/>
      <c r="L36" s="64"/>
      <c r="M36" s="64"/>
      <c r="N36" s="82"/>
      <c r="O36" s="82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customFormat="false" ht="12.75" hidden="false" customHeight="true" outlineLevel="0" collapsed="false">
      <c r="A37" s="73" t="n">
        <v>23</v>
      </c>
      <c r="B37" s="74" t="s">
        <v>467</v>
      </c>
      <c r="C37" s="75" t="s">
        <v>488</v>
      </c>
      <c r="D37" s="76" t="s">
        <v>137</v>
      </c>
      <c r="E37" s="76" t="s">
        <v>137</v>
      </c>
      <c r="F37" s="77" t="s">
        <v>489</v>
      </c>
      <c r="G37" s="78" t="n">
        <v>43437</v>
      </c>
      <c r="H37" s="83" t="n">
        <v>43465</v>
      </c>
      <c r="I37" s="72"/>
      <c r="J37" s="64"/>
      <c r="K37" s="72"/>
      <c r="L37" s="64"/>
      <c r="M37" s="64"/>
      <c r="N37" s="82"/>
      <c r="O37" s="82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customFormat="false" ht="12.75" hidden="false" customHeight="true" outlineLevel="0" collapsed="false">
      <c r="A38" s="73" t="n">
        <v>24</v>
      </c>
      <c r="B38" s="74" t="s">
        <v>467</v>
      </c>
      <c r="C38" s="75" t="s">
        <v>477</v>
      </c>
      <c r="D38" s="76" t="s">
        <v>490</v>
      </c>
      <c r="E38" s="77" t="s">
        <v>151</v>
      </c>
      <c r="F38" s="77" t="s">
        <v>458</v>
      </c>
      <c r="G38" s="78" t="n">
        <v>42184</v>
      </c>
      <c r="H38" s="79" t="n">
        <v>42310</v>
      </c>
      <c r="I38" s="72"/>
      <c r="J38" s="64"/>
      <c r="K38" s="72"/>
      <c r="L38" s="64"/>
      <c r="M38" s="64"/>
      <c r="N38" s="82"/>
      <c r="O38" s="82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customFormat="false" ht="12.75" hidden="false" customHeight="true" outlineLevel="0" collapsed="false">
      <c r="A39" s="73" t="n">
        <v>24</v>
      </c>
      <c r="B39" s="74" t="s">
        <v>467</v>
      </c>
      <c r="C39" s="75" t="s">
        <v>477</v>
      </c>
      <c r="D39" s="76" t="s">
        <v>490</v>
      </c>
      <c r="E39" s="77" t="s">
        <v>151</v>
      </c>
      <c r="F39" s="77" t="s">
        <v>470</v>
      </c>
      <c r="G39" s="78" t="n">
        <v>42394</v>
      </c>
      <c r="H39" s="79" t="n">
        <v>42492</v>
      </c>
      <c r="I39" s="72"/>
      <c r="J39" s="64"/>
      <c r="K39" s="72"/>
      <c r="L39" s="64"/>
      <c r="M39" s="64"/>
      <c r="N39" s="82"/>
      <c r="O39" s="82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customFormat="false" ht="12.75" hidden="false" customHeight="true" outlineLevel="0" collapsed="false">
      <c r="A40" s="73" t="n">
        <v>25</v>
      </c>
      <c r="B40" s="74" t="s">
        <v>467</v>
      </c>
      <c r="C40" s="75" t="s">
        <v>468</v>
      </c>
      <c r="D40" s="76" t="s">
        <v>491</v>
      </c>
      <c r="E40" s="77" t="s">
        <v>160</v>
      </c>
      <c r="F40" s="77" t="s">
        <v>458</v>
      </c>
      <c r="G40" s="78" t="n">
        <v>42387</v>
      </c>
      <c r="H40" s="83" t="n">
        <v>42877</v>
      </c>
      <c r="I40" s="72"/>
      <c r="J40" s="64"/>
      <c r="K40" s="72"/>
      <c r="L40" s="64"/>
      <c r="M40" s="64"/>
      <c r="N40" s="82"/>
      <c r="O40" s="82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customFormat="false" ht="12.75" hidden="false" customHeight="true" outlineLevel="0" collapsed="false">
      <c r="A41" s="73" t="n">
        <v>25</v>
      </c>
      <c r="B41" s="74" t="s">
        <v>467</v>
      </c>
      <c r="C41" s="75" t="s">
        <v>468</v>
      </c>
      <c r="D41" s="76" t="s">
        <v>491</v>
      </c>
      <c r="E41" s="77" t="s">
        <v>160</v>
      </c>
      <c r="F41" s="77" t="s">
        <v>470</v>
      </c>
      <c r="G41" s="78" t="n">
        <v>42947</v>
      </c>
      <c r="H41" s="83" t="n">
        <v>43647</v>
      </c>
      <c r="I41" s="72"/>
      <c r="J41" s="64"/>
      <c r="K41" s="72"/>
      <c r="L41" s="64"/>
      <c r="M41" s="64"/>
      <c r="N41" s="82"/>
      <c r="O41" s="82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customFormat="false" ht="12.75" hidden="false" customHeight="true" outlineLevel="0" collapsed="false">
      <c r="A42" s="73" t="n">
        <v>26</v>
      </c>
      <c r="B42" s="74" t="s">
        <v>467</v>
      </c>
      <c r="C42" s="75" t="s">
        <v>492</v>
      </c>
      <c r="D42" s="76" t="s">
        <v>493</v>
      </c>
      <c r="E42" s="77" t="s">
        <v>178</v>
      </c>
      <c r="F42" s="77" t="s">
        <v>460</v>
      </c>
      <c r="G42" s="78" t="n">
        <v>42646</v>
      </c>
      <c r="H42" s="83" t="n">
        <v>42904</v>
      </c>
      <c r="I42" s="72"/>
      <c r="J42" s="64"/>
      <c r="K42" s="72"/>
      <c r="L42" s="64"/>
      <c r="M42" s="64"/>
      <c r="N42" s="82"/>
      <c r="O42" s="82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customFormat="false" ht="12.75" hidden="false" customHeight="true" outlineLevel="0" collapsed="false">
      <c r="A43" s="73" t="n">
        <v>27</v>
      </c>
      <c r="B43" s="74" t="s">
        <v>467</v>
      </c>
      <c r="C43" s="75" t="s">
        <v>468</v>
      </c>
      <c r="D43" s="76" t="s">
        <v>494</v>
      </c>
      <c r="E43" s="77" t="s">
        <v>181</v>
      </c>
      <c r="F43" s="77" t="s">
        <v>458</v>
      </c>
      <c r="G43" s="78" t="n">
        <v>42387</v>
      </c>
      <c r="H43" s="83" t="n">
        <v>42877</v>
      </c>
      <c r="I43" s="72"/>
      <c r="J43" s="64"/>
      <c r="K43" s="72"/>
      <c r="L43" s="64"/>
      <c r="M43" s="64"/>
      <c r="N43" s="82"/>
      <c r="O43" s="82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customFormat="false" ht="12.75" hidden="false" customHeight="true" outlineLevel="0" collapsed="false">
      <c r="A44" s="73" t="n">
        <v>27</v>
      </c>
      <c r="B44" s="74" t="s">
        <v>467</v>
      </c>
      <c r="C44" s="75" t="s">
        <v>468</v>
      </c>
      <c r="D44" s="76" t="s">
        <v>494</v>
      </c>
      <c r="E44" s="77" t="s">
        <v>181</v>
      </c>
      <c r="F44" s="77" t="s">
        <v>470</v>
      </c>
      <c r="G44" s="78" t="n">
        <v>42947</v>
      </c>
      <c r="H44" s="83" t="n">
        <v>43402</v>
      </c>
      <c r="I44" s="72"/>
      <c r="J44" s="64"/>
      <c r="K44" s="72"/>
      <c r="L44" s="64"/>
      <c r="M44" s="64"/>
      <c r="N44" s="82"/>
      <c r="O44" s="82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customFormat="false" ht="12.75" hidden="false" customHeight="true" outlineLevel="0" collapsed="false">
      <c r="A45" s="73" t="n">
        <v>28</v>
      </c>
      <c r="B45" s="74" t="s">
        <v>467</v>
      </c>
      <c r="C45" s="75" t="s">
        <v>486</v>
      </c>
      <c r="D45" s="76" t="s">
        <v>495</v>
      </c>
      <c r="E45" s="76" t="s">
        <v>184</v>
      </c>
      <c r="F45" s="77" t="s">
        <v>460</v>
      </c>
      <c r="G45" s="78" t="n">
        <v>42980</v>
      </c>
      <c r="H45" s="78" t="n">
        <v>43220</v>
      </c>
      <c r="I45" s="72"/>
      <c r="J45" s="64"/>
      <c r="K45" s="72"/>
      <c r="L45" s="64"/>
      <c r="M45" s="64"/>
      <c r="N45" s="82"/>
      <c r="O45" s="82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customFormat="false" ht="12.75" hidden="false" customHeight="true" outlineLevel="0" collapsed="false">
      <c r="A46" s="73" t="n">
        <v>29</v>
      </c>
      <c r="B46" s="74" t="s">
        <v>467</v>
      </c>
      <c r="C46" s="75" t="s">
        <v>468</v>
      </c>
      <c r="D46" s="76" t="s">
        <v>496</v>
      </c>
      <c r="E46" s="77" t="s">
        <v>203</v>
      </c>
      <c r="F46" s="77" t="s">
        <v>458</v>
      </c>
      <c r="G46" s="78" t="n">
        <v>42387</v>
      </c>
      <c r="H46" s="83" t="n">
        <v>42877</v>
      </c>
      <c r="I46" s="72"/>
      <c r="J46" s="64"/>
      <c r="K46" s="72"/>
      <c r="L46" s="64"/>
      <c r="M46" s="64"/>
      <c r="N46" s="82"/>
      <c r="O46" s="82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customFormat="false" ht="12.75" hidden="false" customHeight="true" outlineLevel="0" collapsed="false">
      <c r="A47" s="73" t="n">
        <v>29</v>
      </c>
      <c r="B47" s="74" t="s">
        <v>467</v>
      </c>
      <c r="C47" s="75" t="s">
        <v>468</v>
      </c>
      <c r="D47" s="76" t="s">
        <v>496</v>
      </c>
      <c r="E47" s="77" t="s">
        <v>203</v>
      </c>
      <c r="F47" s="77" t="s">
        <v>470</v>
      </c>
      <c r="G47" s="78" t="n">
        <v>42947</v>
      </c>
      <c r="H47" s="83" t="n">
        <v>43647</v>
      </c>
      <c r="I47" s="72"/>
      <c r="J47" s="64"/>
      <c r="K47" s="72"/>
      <c r="L47" s="64"/>
      <c r="M47" s="64"/>
      <c r="N47" s="82"/>
      <c r="O47" s="82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customFormat="false" ht="12.75" hidden="false" customHeight="true" outlineLevel="0" collapsed="false">
      <c r="A48" s="73" t="n">
        <v>30</v>
      </c>
      <c r="B48" s="74" t="s">
        <v>467</v>
      </c>
      <c r="C48" s="75" t="s">
        <v>492</v>
      </c>
      <c r="D48" s="76" t="s">
        <v>497</v>
      </c>
      <c r="E48" s="77" t="s">
        <v>212</v>
      </c>
      <c r="F48" s="77" t="s">
        <v>460</v>
      </c>
      <c r="G48" s="78" t="n">
        <v>42471</v>
      </c>
      <c r="H48" s="83" t="n">
        <v>42632</v>
      </c>
      <c r="I48" s="72"/>
      <c r="J48" s="64"/>
      <c r="K48" s="72"/>
      <c r="L48" s="64"/>
      <c r="M48" s="64"/>
      <c r="N48" s="82"/>
      <c r="O48" s="82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customFormat="false" ht="12.75" hidden="false" customHeight="true" outlineLevel="0" collapsed="false">
      <c r="A49" s="73" t="n">
        <v>30</v>
      </c>
      <c r="B49" s="74" t="s">
        <v>467</v>
      </c>
      <c r="C49" s="75" t="s">
        <v>492</v>
      </c>
      <c r="D49" s="76" t="s">
        <v>497</v>
      </c>
      <c r="E49" s="77" t="s">
        <v>212</v>
      </c>
      <c r="F49" s="77" t="s">
        <v>460</v>
      </c>
      <c r="G49" s="78" t="n">
        <v>42670</v>
      </c>
      <c r="H49" s="83" t="n">
        <v>42797</v>
      </c>
      <c r="I49" s="72"/>
      <c r="J49" s="64"/>
      <c r="K49" s="72"/>
      <c r="L49" s="64"/>
      <c r="M49" s="64"/>
      <c r="N49" s="82"/>
      <c r="O49" s="82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customFormat="false" ht="12.75" hidden="false" customHeight="true" outlineLevel="0" collapsed="false">
      <c r="A50" s="73" t="n">
        <v>31</v>
      </c>
      <c r="B50" s="74" t="s">
        <v>467</v>
      </c>
      <c r="C50" s="75" t="s">
        <v>472</v>
      </c>
      <c r="D50" s="76" t="s">
        <v>498</v>
      </c>
      <c r="E50" s="76" t="s">
        <v>214</v>
      </c>
      <c r="F50" s="77" t="s">
        <v>460</v>
      </c>
      <c r="G50" s="78" t="n">
        <v>42887</v>
      </c>
      <c r="H50" s="83" t="n">
        <v>43041</v>
      </c>
      <c r="I50" s="72"/>
      <c r="J50" s="64"/>
      <c r="K50" s="72"/>
      <c r="L50" s="64"/>
      <c r="M50" s="64"/>
      <c r="N50" s="82"/>
      <c r="O50" s="82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customFormat="false" ht="12.75" hidden="false" customHeight="true" outlineLevel="0" collapsed="false">
      <c r="A51" s="73" t="n">
        <v>32</v>
      </c>
      <c r="B51" s="74" t="s">
        <v>467</v>
      </c>
      <c r="C51" s="75" t="s">
        <v>492</v>
      </c>
      <c r="D51" s="76" t="s">
        <v>499</v>
      </c>
      <c r="E51" s="77" t="s">
        <v>217</v>
      </c>
      <c r="F51" s="77" t="s">
        <v>460</v>
      </c>
      <c r="G51" s="78" t="n">
        <v>42114</v>
      </c>
      <c r="H51" s="83" t="n">
        <v>42457</v>
      </c>
      <c r="I51" s="72"/>
      <c r="J51" s="64"/>
      <c r="K51" s="72"/>
      <c r="L51" s="64"/>
      <c r="M51" s="64"/>
      <c r="N51" s="82"/>
      <c r="O51" s="82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customFormat="false" ht="12.75" hidden="false" customHeight="true" outlineLevel="0" collapsed="false">
      <c r="A52" s="73" t="n">
        <v>33</v>
      </c>
      <c r="B52" s="74" t="s">
        <v>467</v>
      </c>
      <c r="C52" s="75" t="s">
        <v>492</v>
      </c>
      <c r="D52" s="76" t="s">
        <v>500</v>
      </c>
      <c r="E52" s="77" t="s">
        <v>219</v>
      </c>
      <c r="F52" s="77" t="s">
        <v>460</v>
      </c>
      <c r="G52" s="78" t="n">
        <v>42471</v>
      </c>
      <c r="H52" s="83" t="n">
        <v>42632</v>
      </c>
      <c r="I52" s="72"/>
      <c r="J52" s="64"/>
      <c r="K52" s="72"/>
      <c r="L52" s="64"/>
      <c r="M52" s="64"/>
      <c r="N52" s="82"/>
      <c r="O52" s="82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customFormat="false" ht="12.75" hidden="false" customHeight="true" outlineLevel="0" collapsed="false">
      <c r="A53" s="73" t="n">
        <v>34</v>
      </c>
      <c r="B53" s="74" t="s">
        <v>467</v>
      </c>
      <c r="C53" s="75" t="s">
        <v>492</v>
      </c>
      <c r="D53" s="76" t="s">
        <v>501</v>
      </c>
      <c r="E53" s="77" t="s">
        <v>225</v>
      </c>
      <c r="F53" s="77" t="s">
        <v>460</v>
      </c>
      <c r="G53" s="78" t="n">
        <v>42646</v>
      </c>
      <c r="H53" s="83" t="n">
        <v>42904</v>
      </c>
      <c r="I53" s="72"/>
      <c r="J53" s="64"/>
      <c r="K53" s="72"/>
      <c r="L53" s="64"/>
      <c r="M53" s="64"/>
      <c r="N53" s="82"/>
      <c r="O53" s="82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customFormat="false" ht="12.75" hidden="false" customHeight="true" outlineLevel="0" collapsed="false">
      <c r="A54" s="73" t="n">
        <v>35</v>
      </c>
      <c r="B54" s="74" t="s">
        <v>467</v>
      </c>
      <c r="C54" s="75" t="s">
        <v>492</v>
      </c>
      <c r="D54" s="76" t="s">
        <v>502</v>
      </c>
      <c r="E54" s="77" t="s">
        <v>228</v>
      </c>
      <c r="F54" s="77" t="s">
        <v>460</v>
      </c>
      <c r="G54" s="78" t="n">
        <v>42114</v>
      </c>
      <c r="H54" s="83" t="n">
        <v>42457</v>
      </c>
      <c r="I54" s="72"/>
      <c r="J54" s="64"/>
      <c r="K54" s="72"/>
      <c r="L54" s="64"/>
      <c r="M54" s="64"/>
      <c r="N54" s="82"/>
      <c r="O54" s="82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customFormat="false" ht="12.75" hidden="false" customHeight="true" outlineLevel="0" collapsed="false">
      <c r="A55" s="73" t="n">
        <v>36</v>
      </c>
      <c r="B55" s="74" t="s">
        <v>467</v>
      </c>
      <c r="C55" s="75" t="s">
        <v>475</v>
      </c>
      <c r="D55" s="76" t="s">
        <v>503</v>
      </c>
      <c r="E55" s="77" t="s">
        <v>232</v>
      </c>
      <c r="F55" s="77" t="s">
        <v>460</v>
      </c>
      <c r="G55" s="78" t="n">
        <v>42478</v>
      </c>
      <c r="H55" s="83" t="n">
        <v>42521</v>
      </c>
      <c r="I55" s="72"/>
      <c r="J55" s="64"/>
      <c r="K55" s="72"/>
      <c r="L55" s="64"/>
      <c r="M55" s="64"/>
      <c r="N55" s="82"/>
      <c r="O55" s="82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customFormat="false" ht="12.75" hidden="false" customHeight="true" outlineLevel="0" collapsed="false">
      <c r="A56" s="73" t="n">
        <v>37</v>
      </c>
      <c r="B56" s="74" t="s">
        <v>237</v>
      </c>
      <c r="C56" s="75" t="s">
        <v>456</v>
      </c>
      <c r="D56" s="76" t="s">
        <v>504</v>
      </c>
      <c r="E56" s="77" t="s">
        <v>239</v>
      </c>
      <c r="F56" s="77" t="s">
        <v>505</v>
      </c>
      <c r="G56" s="78" t="n">
        <v>42128</v>
      </c>
      <c r="H56" s="79" t="n">
        <v>42258</v>
      </c>
      <c r="I56" s="72"/>
      <c r="J56" s="66"/>
      <c r="K56" s="72"/>
      <c r="L56" s="64"/>
      <c r="M56" s="64"/>
      <c r="N56" s="82"/>
      <c r="O56" s="82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customFormat="false" ht="12.75" hidden="false" customHeight="true" outlineLevel="0" collapsed="false">
      <c r="A57" s="73" t="n">
        <v>37</v>
      </c>
      <c r="B57" s="74" t="s">
        <v>237</v>
      </c>
      <c r="C57" s="75" t="s">
        <v>456</v>
      </c>
      <c r="D57" s="76" t="s">
        <v>504</v>
      </c>
      <c r="E57" s="77" t="s">
        <v>239</v>
      </c>
      <c r="F57" s="77" t="s">
        <v>506</v>
      </c>
      <c r="G57" s="78" t="n">
        <v>42394</v>
      </c>
      <c r="H57" s="79" t="n">
        <v>42513</v>
      </c>
      <c r="I57" s="72"/>
      <c r="J57" s="66"/>
      <c r="K57" s="72"/>
      <c r="L57" s="64"/>
      <c r="M57" s="64"/>
      <c r="N57" s="82"/>
      <c r="O57" s="82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customFormat="false" ht="12.75" hidden="false" customHeight="true" outlineLevel="0" collapsed="false">
      <c r="A58" s="73" t="n">
        <v>38</v>
      </c>
      <c r="B58" s="74" t="s">
        <v>237</v>
      </c>
      <c r="C58" s="64" t="s">
        <v>507</v>
      </c>
      <c r="D58" s="64" t="s">
        <v>257</v>
      </c>
      <c r="E58" s="64" t="s">
        <v>257</v>
      </c>
      <c r="F58" s="64" t="s">
        <v>460</v>
      </c>
      <c r="G58" s="78" t="n">
        <v>43304</v>
      </c>
      <c r="H58" s="79" t="n">
        <v>43432</v>
      </c>
      <c r="I58" s="72"/>
      <c r="J58" s="66"/>
      <c r="K58" s="72"/>
      <c r="L58" s="64"/>
      <c r="M58" s="64"/>
      <c r="N58" s="82"/>
      <c r="O58" s="82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customFormat="false" ht="12.75" hidden="false" customHeight="true" outlineLevel="0" collapsed="false">
      <c r="A59" s="73" t="n">
        <v>39</v>
      </c>
      <c r="B59" s="74" t="s">
        <v>237</v>
      </c>
      <c r="C59" s="75" t="s">
        <v>508</v>
      </c>
      <c r="D59" s="76" t="s">
        <v>262</v>
      </c>
      <c r="E59" s="76" t="s">
        <v>262</v>
      </c>
      <c r="F59" s="77" t="s">
        <v>460</v>
      </c>
      <c r="G59" s="78" t="n">
        <v>43171</v>
      </c>
      <c r="H59" s="79" t="n">
        <v>43372</v>
      </c>
      <c r="I59" s="72"/>
      <c r="J59" s="64"/>
      <c r="K59" s="72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customFormat="false" ht="12.75" hidden="false" customHeight="true" outlineLevel="0" collapsed="false">
      <c r="A60" s="73" t="n">
        <v>40</v>
      </c>
      <c r="B60" s="74" t="s">
        <v>237</v>
      </c>
      <c r="C60" s="75" t="s">
        <v>509</v>
      </c>
      <c r="D60" s="76" t="s">
        <v>510</v>
      </c>
      <c r="E60" s="76" t="s">
        <v>263</v>
      </c>
      <c r="F60" s="77" t="s">
        <v>460</v>
      </c>
      <c r="G60" s="78" t="n">
        <v>43467</v>
      </c>
      <c r="H60" s="79" t="n">
        <v>43820</v>
      </c>
      <c r="I60" s="72"/>
      <c r="J60" s="64"/>
      <c r="K60" s="72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customFormat="false" ht="12.75" hidden="false" customHeight="true" outlineLevel="0" collapsed="false">
      <c r="A61" s="73" t="n">
        <v>41</v>
      </c>
      <c r="B61" s="74" t="s">
        <v>237</v>
      </c>
      <c r="C61" s="75" t="s">
        <v>509</v>
      </c>
      <c r="D61" s="76" t="s">
        <v>266</v>
      </c>
      <c r="E61" s="76" t="s">
        <v>266</v>
      </c>
      <c r="F61" s="77" t="s">
        <v>460</v>
      </c>
      <c r="G61" s="78" t="n">
        <v>44170</v>
      </c>
      <c r="H61" s="79"/>
      <c r="I61" s="72"/>
      <c r="J61" s="64"/>
      <c r="K61" s="72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customFormat="false" ht="12.75" hidden="false" customHeight="true" outlineLevel="0" collapsed="false">
      <c r="A62" s="73" t="n">
        <v>42</v>
      </c>
      <c r="B62" s="74" t="s">
        <v>237</v>
      </c>
      <c r="C62" s="75" t="s">
        <v>509</v>
      </c>
      <c r="D62" s="76" t="s">
        <v>269</v>
      </c>
      <c r="E62" s="76" t="s">
        <v>269</v>
      </c>
      <c r="F62" s="77" t="s">
        <v>460</v>
      </c>
      <c r="G62" s="78" t="n">
        <v>43862</v>
      </c>
      <c r="H62" s="79" t="n">
        <v>44158</v>
      </c>
      <c r="I62" s="72"/>
      <c r="J62" s="64"/>
      <c r="K62" s="72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customFormat="false" ht="12.75" hidden="false" customHeight="true" outlineLevel="0" collapsed="false">
      <c r="A63" s="73" t="n">
        <v>43</v>
      </c>
      <c r="B63" s="74" t="s">
        <v>237</v>
      </c>
      <c r="C63" s="75" t="s">
        <v>511</v>
      </c>
      <c r="D63" s="76" t="s">
        <v>276</v>
      </c>
      <c r="E63" s="76" t="s">
        <v>276</v>
      </c>
      <c r="F63" s="77" t="s">
        <v>460</v>
      </c>
      <c r="G63" s="78" t="n">
        <v>43304</v>
      </c>
      <c r="H63" s="83" t="n">
        <v>43433</v>
      </c>
      <c r="I63" s="72"/>
      <c r="J63" s="64"/>
      <c r="K63" s="72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customFormat="false" ht="12.75" hidden="false" customHeight="true" outlineLevel="0" collapsed="false">
      <c r="A64" s="73" t="n">
        <v>44</v>
      </c>
      <c r="B64" s="74" t="s">
        <v>237</v>
      </c>
      <c r="C64" s="75" t="s">
        <v>512</v>
      </c>
      <c r="D64" s="76" t="s">
        <v>279</v>
      </c>
      <c r="E64" s="76" t="s">
        <v>279</v>
      </c>
      <c r="F64" s="77" t="s">
        <v>460</v>
      </c>
      <c r="G64" s="78" t="n">
        <v>43297</v>
      </c>
      <c r="H64" s="83" t="n">
        <v>43479</v>
      </c>
      <c r="I64" s="72"/>
      <c r="J64" s="64"/>
      <c r="K64" s="72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customFormat="false" ht="12.75" hidden="false" customHeight="true" outlineLevel="0" collapsed="false">
      <c r="A65" s="73" t="n">
        <v>45</v>
      </c>
      <c r="B65" s="74" t="s">
        <v>237</v>
      </c>
      <c r="C65" s="75" t="s">
        <v>513</v>
      </c>
      <c r="D65" s="76" t="s">
        <v>294</v>
      </c>
      <c r="E65" s="76" t="s">
        <v>294</v>
      </c>
      <c r="F65" s="77" t="s">
        <v>460</v>
      </c>
      <c r="G65" s="78" t="n">
        <v>43290</v>
      </c>
      <c r="H65" s="83" t="n">
        <v>43453</v>
      </c>
      <c r="I65" s="72"/>
      <c r="J65" s="64"/>
      <c r="K65" s="72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customFormat="false" ht="12.75" hidden="false" customHeight="true" outlineLevel="0" collapsed="false">
      <c r="A66" s="73" t="n">
        <v>46</v>
      </c>
      <c r="B66" s="74" t="s">
        <v>237</v>
      </c>
      <c r="C66" s="75" t="s">
        <v>514</v>
      </c>
      <c r="D66" s="76" t="s">
        <v>301</v>
      </c>
      <c r="E66" s="76" t="s">
        <v>301</v>
      </c>
      <c r="F66" s="77" t="s">
        <v>460</v>
      </c>
      <c r="G66" s="78" t="n">
        <v>43227</v>
      </c>
      <c r="H66" s="83" t="n">
        <v>43377</v>
      </c>
      <c r="I66" s="72"/>
      <c r="J66" s="64"/>
      <c r="K66" s="72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customFormat="false" ht="12.75" hidden="false" customHeight="true" outlineLevel="0" collapsed="false">
      <c r="A67" s="73" t="n">
        <v>47</v>
      </c>
      <c r="B67" s="74" t="s">
        <v>237</v>
      </c>
      <c r="C67" s="75" t="s">
        <v>514</v>
      </c>
      <c r="D67" s="76" t="s">
        <v>309</v>
      </c>
      <c r="E67" s="76" t="s">
        <v>309</v>
      </c>
      <c r="F67" s="77" t="s">
        <v>460</v>
      </c>
      <c r="G67" s="78" t="n">
        <v>43255</v>
      </c>
      <c r="H67" s="83" t="n">
        <v>43399</v>
      </c>
      <c r="I67" s="72"/>
      <c r="J67" s="64"/>
      <c r="K67" s="72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customFormat="false" ht="12.75" hidden="false" customHeight="true" outlineLevel="0" collapsed="false">
      <c r="A68" s="73" t="n">
        <v>48</v>
      </c>
      <c r="B68" s="74" t="s">
        <v>237</v>
      </c>
      <c r="C68" s="75" t="s">
        <v>514</v>
      </c>
      <c r="D68" s="76" t="s">
        <v>325</v>
      </c>
      <c r="E68" s="76" t="s">
        <v>325</v>
      </c>
      <c r="F68" s="77" t="s">
        <v>460</v>
      </c>
      <c r="G68" s="78" t="n">
        <v>43199</v>
      </c>
      <c r="H68" s="79" t="n">
        <v>43345</v>
      </c>
      <c r="I68" s="72"/>
      <c r="J68" s="66"/>
      <c r="K68" s="72"/>
      <c r="L68" s="64"/>
      <c r="M68" s="64"/>
      <c r="N68" s="82"/>
      <c r="O68" s="82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customFormat="false" ht="12.75" hidden="false" customHeight="true" outlineLevel="0" collapsed="false">
      <c r="A69" s="73" t="n">
        <v>49</v>
      </c>
      <c r="B69" s="74" t="s">
        <v>237</v>
      </c>
      <c r="C69" s="75" t="s">
        <v>515</v>
      </c>
      <c r="D69" s="81" t="s">
        <v>357</v>
      </c>
      <c r="E69" s="81" t="s">
        <v>357</v>
      </c>
      <c r="F69" s="77" t="s">
        <v>460</v>
      </c>
      <c r="G69" s="78" t="n">
        <v>37145</v>
      </c>
      <c r="H69" s="83" t="n">
        <v>43351</v>
      </c>
      <c r="I69" s="72"/>
      <c r="J69" s="64"/>
      <c r="K69" s="72"/>
      <c r="L69" s="66"/>
      <c r="M69" s="66"/>
      <c r="N69" s="84"/>
      <c r="O69" s="8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customFormat="false" ht="12.75" hidden="false" customHeight="true" outlineLevel="0" collapsed="false">
      <c r="A70" s="73" t="n">
        <v>49</v>
      </c>
      <c r="B70" s="74" t="s">
        <v>360</v>
      </c>
      <c r="C70" s="75" t="s">
        <v>516</v>
      </c>
      <c r="D70" s="76" t="s">
        <v>517</v>
      </c>
      <c r="E70" s="77" t="s">
        <v>361</v>
      </c>
      <c r="F70" s="77" t="s">
        <v>458</v>
      </c>
      <c r="G70" s="78" t="n">
        <v>41925</v>
      </c>
      <c r="H70" s="85" t="n">
        <v>42037</v>
      </c>
      <c r="I70" s="72"/>
      <c r="J70" s="66"/>
      <c r="K70" s="72"/>
      <c r="L70" s="64"/>
      <c r="M70" s="64"/>
      <c r="N70" s="82"/>
      <c r="O70" s="82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customFormat="false" ht="12.75" hidden="false" customHeight="true" outlineLevel="0" collapsed="false">
      <c r="A71" s="73" t="n">
        <v>50</v>
      </c>
      <c r="B71" s="74" t="s">
        <v>360</v>
      </c>
      <c r="C71" s="75" t="s">
        <v>518</v>
      </c>
      <c r="D71" s="76" t="s">
        <v>519</v>
      </c>
      <c r="E71" s="76" t="s">
        <v>362</v>
      </c>
      <c r="F71" s="77" t="s">
        <v>458</v>
      </c>
      <c r="G71" s="78" t="n">
        <v>42807</v>
      </c>
      <c r="H71" s="85" t="n">
        <v>43201</v>
      </c>
      <c r="I71" s="72"/>
      <c r="J71" s="66"/>
      <c r="K71" s="72"/>
      <c r="L71" s="64"/>
      <c r="M71" s="64"/>
      <c r="N71" s="82"/>
      <c r="O71" s="82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customFormat="false" ht="12.75" hidden="false" customHeight="true" outlineLevel="0" collapsed="false">
      <c r="A72" s="73" t="n">
        <v>50</v>
      </c>
      <c r="B72" s="74" t="s">
        <v>360</v>
      </c>
      <c r="C72" s="75" t="s">
        <v>518</v>
      </c>
      <c r="D72" s="76" t="s">
        <v>519</v>
      </c>
      <c r="E72" s="76" t="s">
        <v>362</v>
      </c>
      <c r="F72" s="77" t="s">
        <v>520</v>
      </c>
      <c r="G72" s="78" t="n">
        <v>43304</v>
      </c>
      <c r="H72" s="85" t="n">
        <v>43456</v>
      </c>
      <c r="I72" s="72"/>
      <c r="J72" s="66"/>
      <c r="K72" s="72"/>
      <c r="L72" s="64"/>
      <c r="M72" s="64"/>
      <c r="N72" s="82"/>
      <c r="O72" s="82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customFormat="false" ht="12.75" hidden="false" customHeight="true" outlineLevel="0" collapsed="false">
      <c r="A73" s="73" t="n">
        <v>51</v>
      </c>
      <c r="B73" s="74" t="s">
        <v>360</v>
      </c>
      <c r="C73" s="75" t="s">
        <v>516</v>
      </c>
      <c r="D73" s="76" t="s">
        <v>521</v>
      </c>
      <c r="E73" s="77" t="s">
        <v>364</v>
      </c>
      <c r="F73" s="77" t="s">
        <v>520</v>
      </c>
      <c r="G73" s="78" t="n">
        <v>42255</v>
      </c>
      <c r="H73" s="86" t="n">
        <v>42351</v>
      </c>
      <c r="I73" s="72"/>
      <c r="J73" s="64"/>
      <c r="K73" s="72"/>
      <c r="L73" s="66"/>
      <c r="M73" s="66"/>
      <c r="N73" s="84"/>
      <c r="O73" s="8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customFormat="false" ht="12.75" hidden="false" customHeight="true" outlineLevel="0" collapsed="false">
      <c r="A74" s="73" t="n">
        <v>51</v>
      </c>
      <c r="B74" s="74" t="s">
        <v>360</v>
      </c>
      <c r="C74" s="75" t="s">
        <v>516</v>
      </c>
      <c r="D74" s="76" t="s">
        <v>521</v>
      </c>
      <c r="E74" s="77" t="s">
        <v>364</v>
      </c>
      <c r="F74" s="77" t="s">
        <v>458</v>
      </c>
      <c r="G74" s="78" t="n">
        <v>42366</v>
      </c>
      <c r="H74" s="86" t="n">
        <v>42464</v>
      </c>
      <c r="I74" s="72"/>
      <c r="J74" s="66"/>
      <c r="K74" s="72"/>
      <c r="L74" s="64"/>
      <c r="M74" s="64"/>
      <c r="N74" s="82"/>
      <c r="O74" s="82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customFormat="false" ht="12.75" hidden="false" customHeight="true" outlineLevel="0" collapsed="false">
      <c r="A75" s="73" t="n">
        <v>52</v>
      </c>
      <c r="B75" s="74" t="s">
        <v>360</v>
      </c>
      <c r="C75" s="75" t="s">
        <v>518</v>
      </c>
      <c r="D75" s="76" t="s">
        <v>365</v>
      </c>
      <c r="E75" s="76" t="s">
        <v>365</v>
      </c>
      <c r="F75" s="77" t="s">
        <v>460</v>
      </c>
      <c r="G75" s="78" t="n">
        <v>43479</v>
      </c>
      <c r="H75" s="79" t="n">
        <v>43627</v>
      </c>
      <c r="I75" s="72"/>
      <c r="J75" s="66"/>
      <c r="K75" s="72"/>
      <c r="L75" s="64"/>
      <c r="M75" s="64"/>
      <c r="N75" s="82"/>
      <c r="O75" s="82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customFormat="false" ht="12.75" hidden="false" customHeight="true" outlineLevel="0" collapsed="false">
      <c r="A76" s="73" t="n">
        <v>53</v>
      </c>
      <c r="B76" s="74" t="s">
        <v>360</v>
      </c>
      <c r="C76" s="75" t="s">
        <v>518</v>
      </c>
      <c r="D76" s="76" t="s">
        <v>522</v>
      </c>
      <c r="E76" s="76" t="s">
        <v>366</v>
      </c>
      <c r="F76" s="77" t="s">
        <v>458</v>
      </c>
      <c r="G76" s="78" t="n">
        <v>42772</v>
      </c>
      <c r="H76" s="87" t="n">
        <v>43100</v>
      </c>
      <c r="I76" s="72"/>
      <c r="J76" s="66"/>
      <c r="K76" s="72"/>
      <c r="L76" s="64"/>
      <c r="M76" s="64"/>
      <c r="N76" s="82"/>
      <c r="O76" s="82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customFormat="false" ht="12.75" hidden="false" customHeight="true" outlineLevel="0" collapsed="false">
      <c r="A77" s="73" t="n">
        <v>53</v>
      </c>
      <c r="B77" s="74" t="s">
        <v>360</v>
      </c>
      <c r="C77" s="75" t="s">
        <v>518</v>
      </c>
      <c r="D77" s="76" t="s">
        <v>522</v>
      </c>
      <c r="E77" s="76" t="s">
        <v>366</v>
      </c>
      <c r="F77" s="77" t="s">
        <v>520</v>
      </c>
      <c r="G77" s="78" t="n">
        <v>43143</v>
      </c>
      <c r="H77" s="87" t="n">
        <v>43417</v>
      </c>
      <c r="I77" s="72"/>
      <c r="J77" s="66"/>
      <c r="K77" s="72"/>
      <c r="L77" s="64"/>
      <c r="M77" s="64"/>
      <c r="N77" s="82"/>
      <c r="O77" s="82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customFormat="false" ht="12.75" hidden="false" customHeight="true" outlineLevel="0" collapsed="false">
      <c r="A78" s="73" t="n">
        <v>54</v>
      </c>
      <c r="B78" s="74" t="s">
        <v>360</v>
      </c>
      <c r="C78" s="75" t="s">
        <v>523</v>
      </c>
      <c r="D78" s="76" t="s">
        <v>524</v>
      </c>
      <c r="E78" s="77" t="s">
        <v>370</v>
      </c>
      <c r="F78" s="77" t="s">
        <v>460</v>
      </c>
      <c r="G78" s="78" t="n">
        <v>43031</v>
      </c>
      <c r="H78" s="83" t="n">
        <v>43276</v>
      </c>
      <c r="I78" s="72"/>
      <c r="J78" s="64"/>
      <c r="K78" s="72"/>
      <c r="L78" s="66"/>
      <c r="M78" s="66"/>
      <c r="N78" s="84"/>
      <c r="O78" s="8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customFormat="false" ht="12.75" hidden="false" customHeight="true" outlineLevel="0" collapsed="false">
      <c r="A79" s="73" t="n">
        <v>55</v>
      </c>
      <c r="B79" s="74" t="s">
        <v>360</v>
      </c>
      <c r="C79" s="75" t="s">
        <v>525</v>
      </c>
      <c r="D79" s="76" t="s">
        <v>526</v>
      </c>
      <c r="E79" s="77" t="s">
        <v>372</v>
      </c>
      <c r="F79" s="77" t="s">
        <v>460</v>
      </c>
      <c r="G79" s="78" t="n">
        <v>43031</v>
      </c>
      <c r="H79" s="83" t="n">
        <v>43276</v>
      </c>
      <c r="I79" s="72"/>
      <c r="J79" s="64"/>
      <c r="K79" s="72"/>
      <c r="L79" s="66"/>
      <c r="M79" s="66"/>
      <c r="N79" s="84"/>
      <c r="O79" s="8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customFormat="false" ht="12.75" hidden="false" customHeight="true" outlineLevel="0" collapsed="false">
      <c r="A80" s="73" t="n">
        <v>56</v>
      </c>
      <c r="B80" s="74" t="s">
        <v>360</v>
      </c>
      <c r="C80" s="75" t="s">
        <v>525</v>
      </c>
      <c r="D80" s="66" t="s">
        <v>374</v>
      </c>
      <c r="E80" s="66" t="s">
        <v>374</v>
      </c>
      <c r="F80" s="77" t="s">
        <v>460</v>
      </c>
      <c r="G80" s="78" t="n">
        <v>43283</v>
      </c>
      <c r="H80" s="83" t="n">
        <v>43493</v>
      </c>
      <c r="I80" s="72"/>
      <c r="J80" s="64"/>
      <c r="K80" s="72"/>
      <c r="L80" s="66"/>
      <c r="M80" s="66"/>
      <c r="N80" s="84"/>
      <c r="O80" s="8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customFormat="false" ht="12.75" hidden="false" customHeight="true" outlineLevel="0" collapsed="false">
      <c r="A81" s="73" t="n">
        <v>57</v>
      </c>
      <c r="B81" s="74" t="s">
        <v>360</v>
      </c>
      <c r="C81" s="75" t="s">
        <v>527</v>
      </c>
      <c r="D81" s="76" t="s">
        <v>528</v>
      </c>
      <c r="E81" s="77" t="s">
        <v>386</v>
      </c>
      <c r="F81" s="77" t="s">
        <v>529</v>
      </c>
      <c r="G81" s="78" t="n">
        <v>42255</v>
      </c>
      <c r="H81" s="83" t="n">
        <v>42351</v>
      </c>
      <c r="I81" s="72"/>
      <c r="J81" s="66"/>
      <c r="K81" s="72"/>
      <c r="L81" s="64"/>
      <c r="M81" s="64"/>
      <c r="N81" s="82"/>
      <c r="O81" s="82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customFormat="false" ht="12.75" hidden="false" customHeight="true" outlineLevel="0" collapsed="false">
      <c r="A82" s="73" t="n">
        <v>57</v>
      </c>
      <c r="B82" s="74" t="s">
        <v>360</v>
      </c>
      <c r="C82" s="75" t="s">
        <v>527</v>
      </c>
      <c r="D82" s="76" t="s">
        <v>528</v>
      </c>
      <c r="E82" s="77" t="s">
        <v>386</v>
      </c>
      <c r="F82" s="77" t="s">
        <v>458</v>
      </c>
      <c r="G82" s="78" t="n">
        <v>42366</v>
      </c>
      <c r="H82" s="86" t="n">
        <v>42464</v>
      </c>
      <c r="I82" s="72"/>
      <c r="J82" s="64"/>
      <c r="K82" s="72"/>
      <c r="L82" s="66"/>
      <c r="M82" s="66"/>
      <c r="N82" s="84"/>
      <c r="O82" s="8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customFormat="false" ht="12.75" hidden="false" customHeight="true" outlineLevel="0" collapsed="false">
      <c r="A83" s="73" t="n">
        <v>58</v>
      </c>
      <c r="B83" s="74" t="s">
        <v>360</v>
      </c>
      <c r="C83" s="75" t="s">
        <v>527</v>
      </c>
      <c r="D83" s="76" t="s">
        <v>530</v>
      </c>
      <c r="E83" s="77" t="s">
        <v>389</v>
      </c>
      <c r="F83" s="77" t="s">
        <v>458</v>
      </c>
      <c r="G83" s="78" t="n">
        <v>41925</v>
      </c>
      <c r="H83" s="79" t="n">
        <v>42037</v>
      </c>
      <c r="I83" s="72"/>
      <c r="J83" s="66"/>
      <c r="K83" s="72"/>
      <c r="L83" s="66"/>
      <c r="M83" s="66"/>
      <c r="N83" s="84"/>
      <c r="O83" s="8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customFormat="false" ht="12.75" hidden="false" customHeight="true" outlineLevel="0" collapsed="false">
      <c r="A84" s="73" t="n">
        <v>59</v>
      </c>
      <c r="B84" s="74" t="s">
        <v>360</v>
      </c>
      <c r="C84" s="75" t="s">
        <v>525</v>
      </c>
      <c r="D84" s="76" t="s">
        <v>393</v>
      </c>
      <c r="E84" s="77" t="s">
        <v>393</v>
      </c>
      <c r="F84" s="77" t="s">
        <v>460</v>
      </c>
      <c r="G84" s="78" t="n">
        <v>43541</v>
      </c>
      <c r="H84" s="79" t="n">
        <v>43818</v>
      </c>
      <c r="I84" s="72"/>
      <c r="J84" s="66"/>
      <c r="K84" s="72"/>
      <c r="L84" s="66"/>
      <c r="M84" s="66"/>
      <c r="N84" s="84"/>
      <c r="O84" s="8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customFormat="false" ht="12.75" hidden="false" customHeight="true" outlineLevel="0" collapsed="false">
      <c r="A85" s="73" t="n">
        <v>60</v>
      </c>
      <c r="B85" s="74" t="s">
        <v>360</v>
      </c>
      <c r="C85" s="75" t="s">
        <v>525</v>
      </c>
      <c r="D85" s="76" t="s">
        <v>405</v>
      </c>
      <c r="E85" s="77" t="s">
        <v>405</v>
      </c>
      <c r="F85" s="77" t="s">
        <v>460</v>
      </c>
      <c r="G85" s="78" t="n">
        <v>43283</v>
      </c>
      <c r="H85" s="79" t="n">
        <v>43489</v>
      </c>
      <c r="I85" s="72"/>
      <c r="J85" s="66"/>
      <c r="K85" s="72"/>
      <c r="L85" s="66"/>
      <c r="M85" s="66"/>
      <c r="N85" s="84"/>
      <c r="O85" s="8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customFormat="false" ht="12.75" hidden="false" customHeight="true" outlineLevel="0" collapsed="false">
      <c r="A86" s="73" t="n">
        <v>61</v>
      </c>
      <c r="B86" s="74" t="s">
        <v>360</v>
      </c>
      <c r="C86" s="75" t="s">
        <v>486</v>
      </c>
      <c r="D86" s="76" t="s">
        <v>531</v>
      </c>
      <c r="E86" s="77" t="s">
        <v>410</v>
      </c>
      <c r="F86" s="77" t="s">
        <v>460</v>
      </c>
      <c r="G86" s="78" t="n">
        <v>42917</v>
      </c>
      <c r="H86" s="79" t="n">
        <v>42978</v>
      </c>
      <c r="I86" s="72"/>
      <c r="J86" s="66"/>
      <c r="K86" s="72"/>
      <c r="L86" s="66"/>
      <c r="M86" s="66"/>
      <c r="N86" s="84"/>
      <c r="O86" s="8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customFormat="false" ht="12.75" hidden="false" customHeight="true" outlineLevel="0" collapsed="false">
      <c r="A87" s="73" t="n">
        <v>62</v>
      </c>
      <c r="B87" s="74" t="s">
        <v>360</v>
      </c>
      <c r="C87" s="75" t="s">
        <v>486</v>
      </c>
      <c r="D87" s="76" t="s">
        <v>532</v>
      </c>
      <c r="E87" s="77" t="s">
        <v>412</v>
      </c>
      <c r="F87" s="77" t="s">
        <v>460</v>
      </c>
      <c r="G87" s="78" t="n">
        <v>42917</v>
      </c>
      <c r="H87" s="79" t="n">
        <v>42978</v>
      </c>
      <c r="I87" s="72"/>
      <c r="J87" s="66"/>
      <c r="K87" s="72"/>
      <c r="L87" s="66"/>
      <c r="M87" s="66"/>
      <c r="N87" s="84"/>
      <c r="O87" s="8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customFormat="false" ht="12.75" hidden="false" customHeight="true" outlineLevel="0" collapsed="false">
      <c r="A88" s="73" t="n">
        <v>63</v>
      </c>
      <c r="B88" s="74" t="s">
        <v>360</v>
      </c>
      <c r="C88" s="75" t="s">
        <v>486</v>
      </c>
      <c r="D88" s="76" t="s">
        <v>533</v>
      </c>
      <c r="E88" s="77" t="s">
        <v>422</v>
      </c>
      <c r="F88" s="77" t="s">
        <v>460</v>
      </c>
      <c r="G88" s="78" t="n">
        <v>42917</v>
      </c>
      <c r="H88" s="79" t="n">
        <v>42978</v>
      </c>
      <c r="I88" s="72"/>
      <c r="J88" s="66"/>
      <c r="K88" s="72"/>
      <c r="L88" s="66"/>
      <c r="M88" s="66"/>
      <c r="N88" s="84"/>
      <c r="O88" s="8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customFormat="false" ht="12.75" hidden="false" customHeight="true" outlineLevel="0" collapsed="false">
      <c r="A89" s="73" t="n">
        <v>64</v>
      </c>
      <c r="B89" s="74" t="s">
        <v>360</v>
      </c>
      <c r="C89" s="75" t="s">
        <v>527</v>
      </c>
      <c r="D89" s="76" t="s">
        <v>534</v>
      </c>
      <c r="E89" s="77" t="s">
        <v>428</v>
      </c>
      <c r="F89" s="77" t="s">
        <v>529</v>
      </c>
      <c r="G89" s="78" t="n">
        <v>42044</v>
      </c>
      <c r="H89" s="79" t="n">
        <v>42153</v>
      </c>
      <c r="I89" s="72"/>
      <c r="J89" s="66"/>
      <c r="K89" s="72"/>
      <c r="L89" s="66"/>
      <c r="M89" s="66"/>
      <c r="N89" s="84"/>
      <c r="O89" s="8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customFormat="false" ht="12.75" hidden="false" customHeight="true" outlineLevel="0" collapsed="false">
      <c r="A90" s="73" t="n">
        <v>64</v>
      </c>
      <c r="B90" s="74" t="s">
        <v>360</v>
      </c>
      <c r="C90" s="75" t="s">
        <v>527</v>
      </c>
      <c r="D90" s="76" t="s">
        <v>534</v>
      </c>
      <c r="E90" s="77" t="s">
        <v>428</v>
      </c>
      <c r="F90" s="77" t="s">
        <v>458</v>
      </c>
      <c r="G90" s="78" t="n">
        <v>42156</v>
      </c>
      <c r="H90" s="79" t="n">
        <v>42244</v>
      </c>
      <c r="I90" s="72"/>
      <c r="J90" s="66"/>
      <c r="K90" s="72"/>
      <c r="L90" s="66"/>
      <c r="M90" s="66"/>
      <c r="N90" s="84"/>
      <c r="O90" s="8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customFormat="false" ht="12.75" hidden="false" customHeight="true" outlineLevel="0" collapsed="false">
      <c r="A91" s="88" t="n">
        <v>65</v>
      </c>
      <c r="B91" s="89" t="s">
        <v>360</v>
      </c>
      <c r="C91" s="90" t="s">
        <v>486</v>
      </c>
      <c r="D91" s="91" t="s">
        <v>535</v>
      </c>
      <c r="E91" s="92" t="s">
        <v>430</v>
      </c>
      <c r="F91" s="92" t="s">
        <v>460</v>
      </c>
      <c r="G91" s="93" t="n">
        <v>42917</v>
      </c>
      <c r="H91" s="94" t="n">
        <v>42978</v>
      </c>
      <c r="I91" s="72"/>
      <c r="J91" s="66"/>
      <c r="K91" s="72"/>
      <c r="L91" s="66"/>
      <c r="M91" s="66"/>
      <c r="N91" s="84"/>
      <c r="O91" s="8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customFormat="false" ht="12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customFormat="false" ht="12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customFormat="false" ht="12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customFormat="false" ht="12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customFormat="false" ht="12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customFormat="false" ht="12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customFormat="false" ht="12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customFormat="false" ht="12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customFormat="false" ht="12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customFormat="false" ht="12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customFormat="false" ht="12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customFormat="false" ht="12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customFormat="false" ht="12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customFormat="false" ht="12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customFormat="false" ht="12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customFormat="false" ht="12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customFormat="false" ht="12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customFormat="false" ht="12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customFormat="false" ht="12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customFormat="false" ht="12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customFormat="false" ht="12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customFormat="false" ht="12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customFormat="false" ht="12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customFormat="false" ht="12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customFormat="false" ht="12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customFormat="false" ht="12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customFormat="false" ht="12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customFormat="false" ht="12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customFormat="false" ht="12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customFormat="false" ht="12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customFormat="false" ht="12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customFormat="false" ht="12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customFormat="false" ht="12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customFormat="false" ht="12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customFormat="false" ht="12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customFormat="false" ht="12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customFormat="false" ht="12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customFormat="false" ht="12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customFormat="false" ht="12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customFormat="false" ht="12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customFormat="false" ht="12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customFormat="false" ht="12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customFormat="false" ht="12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customFormat="false" ht="12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customFormat="false" ht="12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customFormat="false" ht="12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customFormat="false" ht="12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customFormat="false" ht="12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customFormat="false" ht="12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customFormat="false" ht="12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customFormat="false" ht="12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customFormat="false" ht="12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customFormat="false" ht="12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customFormat="false" ht="12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customFormat="false" ht="12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customFormat="false" ht="12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customFormat="false" ht="12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customFormat="false" ht="12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customFormat="false" ht="12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customFormat="false" ht="12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customFormat="false" ht="12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customFormat="false" ht="12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customFormat="false" ht="12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customFormat="false" ht="12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customFormat="false" ht="12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customFormat="false" ht="12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customFormat="false" ht="12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customFormat="false" ht="12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customFormat="false" ht="12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customFormat="false" ht="12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customFormat="false" ht="12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customFormat="false" ht="12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customFormat="false" ht="12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customFormat="false" ht="12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customFormat="false" ht="12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customFormat="false" ht="12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customFormat="false" ht="12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customFormat="false" ht="12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customFormat="false" ht="12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customFormat="false" ht="12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customFormat="false" ht="12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customFormat="false" ht="12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customFormat="false" ht="12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customFormat="false" ht="12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customFormat="false" ht="12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customFormat="false" ht="12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customFormat="false" ht="12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customFormat="false" ht="12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customFormat="false" ht="12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customFormat="false" ht="12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customFormat="false" ht="12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customFormat="false" ht="12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customFormat="false" ht="12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customFormat="false" ht="12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customFormat="false" ht="12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customFormat="false" ht="12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customFormat="false" ht="12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customFormat="false" ht="12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customFormat="false" ht="12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customFormat="false" ht="12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customFormat="false" ht="12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customFormat="false" ht="12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customFormat="false" ht="12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customFormat="false" ht="12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customFormat="false" ht="12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customFormat="false" ht="12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customFormat="false" ht="12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customFormat="false" ht="12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customFormat="false" ht="12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customFormat="false" ht="12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customFormat="false" ht="12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customFormat="false" ht="12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customFormat="false" ht="12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customFormat="false" ht="12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customFormat="false" ht="12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customFormat="false" ht="12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customFormat="false" ht="12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customFormat="false" ht="12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customFormat="false" ht="12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customFormat="false" ht="12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customFormat="false" ht="12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customFormat="false" ht="12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customFormat="false" ht="12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customFormat="false" ht="12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customFormat="false" ht="12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customFormat="false" ht="12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customFormat="false" ht="12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customFormat="false" ht="12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customFormat="false" ht="12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customFormat="false" ht="12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customFormat="false" ht="12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customFormat="false" ht="12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customFormat="false" ht="12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customFormat="false" ht="12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customFormat="false" ht="12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customFormat="false" ht="12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customFormat="false" ht="12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customFormat="false" ht="12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customFormat="false" ht="12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customFormat="false" ht="12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customFormat="false" ht="12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customFormat="false" ht="12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customFormat="false" ht="12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customFormat="false" ht="12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customFormat="false" ht="12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customFormat="false" ht="12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customFormat="false" ht="12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customFormat="false" ht="12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customFormat="false" ht="12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customFormat="false" ht="12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customFormat="false" ht="12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customFormat="false" ht="12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customFormat="false" ht="12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customFormat="false" ht="12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customFormat="false" ht="12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customFormat="false" ht="12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customFormat="false" ht="12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customFormat="false" ht="12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customFormat="false" ht="12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customFormat="false" ht="12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customFormat="false" ht="12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customFormat="false" ht="12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customFormat="false" ht="12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customFormat="false" ht="12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customFormat="false" ht="12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customFormat="false" ht="12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customFormat="false" ht="12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customFormat="false" ht="12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customFormat="false" ht="12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customFormat="false" ht="12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customFormat="false" ht="12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customFormat="false" ht="12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customFormat="false" ht="12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customFormat="false" ht="12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customFormat="false" ht="12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customFormat="false" ht="12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customFormat="false" ht="12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customFormat="false" ht="12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customFormat="false" ht="12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customFormat="false" ht="12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customFormat="false" ht="12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customFormat="false" ht="12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customFormat="false" ht="12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customFormat="false" ht="12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customFormat="false" ht="12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customFormat="false" ht="12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customFormat="false" ht="12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customFormat="false" ht="12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customFormat="false" ht="12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customFormat="false" ht="12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customFormat="false" ht="12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customFormat="false" ht="12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customFormat="false" ht="12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customFormat="false" ht="12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customFormat="false" ht="12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customFormat="false" ht="12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customFormat="false" ht="12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customFormat="false" ht="12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customFormat="false" ht="12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customFormat="false" ht="12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customFormat="false" ht="12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customFormat="false" ht="12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customFormat="false" ht="12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customFormat="false" ht="12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customFormat="false" ht="12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customFormat="false" ht="12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customFormat="false" ht="12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customFormat="false" ht="12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customFormat="false" ht="12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customFormat="false" ht="12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customFormat="false" ht="12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customFormat="false" ht="12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customFormat="false" ht="12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customFormat="false" ht="12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customFormat="false" ht="12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customFormat="false" ht="12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customFormat="false" ht="12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customFormat="false" ht="12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customFormat="false" ht="12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customFormat="false" ht="12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customFormat="false" ht="12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customFormat="false" ht="12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customFormat="false" ht="12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customFormat="false" ht="12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customFormat="false" ht="12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customFormat="false" ht="12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customFormat="false" ht="12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customFormat="false" ht="12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customFormat="false" ht="12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customFormat="false" ht="12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customFormat="false" ht="12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customFormat="false" ht="12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customFormat="false" ht="12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customFormat="false" ht="12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customFormat="false" ht="12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customFormat="false" ht="12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customFormat="false" ht="12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customFormat="false" ht="12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customFormat="false" ht="12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customFormat="false" ht="12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customFormat="false" ht="12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customFormat="false" ht="12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customFormat="false" ht="12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customFormat="false" ht="12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customFormat="false" ht="12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customFormat="false" ht="12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customFormat="false" ht="12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customFormat="false" ht="12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customFormat="false" ht="12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customFormat="false" ht="12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customFormat="false" ht="12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customFormat="false" ht="12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customFormat="false" ht="12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customFormat="false" ht="12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customFormat="false" ht="12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customFormat="false" ht="12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customFormat="false" ht="12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customFormat="false" ht="12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customFormat="false" ht="12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customFormat="false" ht="12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customFormat="false" ht="12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customFormat="false" ht="12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customFormat="false" ht="12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customFormat="false" ht="12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customFormat="false" ht="12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customFormat="false" ht="12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customFormat="false" ht="12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customFormat="false" ht="12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customFormat="false" ht="12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customFormat="false" ht="12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customFormat="false" ht="12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customFormat="false" ht="12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customFormat="false" ht="12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customFormat="false" ht="12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customFormat="false" ht="12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customFormat="false" ht="12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customFormat="false" ht="12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customFormat="false" ht="12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customFormat="false" ht="12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customFormat="false" ht="12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customFormat="false" ht="12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customFormat="false" ht="12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customFormat="false" ht="12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customFormat="false" ht="12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customFormat="false" ht="12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customFormat="false" ht="12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customFormat="false" ht="12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customFormat="false" ht="12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customFormat="false" ht="12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customFormat="false" ht="12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customFormat="false" ht="12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customFormat="false" ht="12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customFormat="false" ht="12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customFormat="false" ht="12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customFormat="false" ht="12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customFormat="false" ht="12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customFormat="false" ht="12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customFormat="false" ht="12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customFormat="false" ht="12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customFormat="false" ht="12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customFormat="false" ht="12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customFormat="false" ht="12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customFormat="false" ht="12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customFormat="false" ht="12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customFormat="false" ht="12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customFormat="false" ht="12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customFormat="false" ht="12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customFormat="false" ht="12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customFormat="false" ht="12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customFormat="false" ht="12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customFormat="false" ht="12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customFormat="false" ht="12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customFormat="false" ht="12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customFormat="false" ht="12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customFormat="false" ht="12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customFormat="false" ht="12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customFormat="false" ht="12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customFormat="false" ht="12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customFormat="false" ht="12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customFormat="false" ht="12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customFormat="false" ht="12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customFormat="false" ht="12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customFormat="false" ht="12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customFormat="false" ht="12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customFormat="false" ht="12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customFormat="false" ht="12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customFormat="false" ht="12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customFormat="false" ht="12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customFormat="false" ht="12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customFormat="false" ht="12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customFormat="false" ht="12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customFormat="false" ht="12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customFormat="false" ht="12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customFormat="false" ht="12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customFormat="false" ht="12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customFormat="false" ht="12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customFormat="false" ht="12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customFormat="false" ht="12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customFormat="false" ht="12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customFormat="false" ht="12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customFormat="false" ht="12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customFormat="false" ht="12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customFormat="false" ht="12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customFormat="false" ht="12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customFormat="false" ht="12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customFormat="false" ht="12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customFormat="false" ht="12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customFormat="false" ht="12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customFormat="false" ht="12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customFormat="false" ht="12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customFormat="false" ht="12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customFormat="false" ht="12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customFormat="false" ht="12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customFormat="false" ht="12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customFormat="false" ht="12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customFormat="false" ht="12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customFormat="false" ht="12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customFormat="false" ht="12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customFormat="false" ht="12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customFormat="false" ht="12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customFormat="false" ht="12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customFormat="false" ht="12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customFormat="false" ht="12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customFormat="false" ht="12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customFormat="false" ht="12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customFormat="false" ht="12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customFormat="false" ht="12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customFormat="false" ht="12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customFormat="false" ht="12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customFormat="false" ht="12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customFormat="false" ht="12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customFormat="false" ht="12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customFormat="false" ht="12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customFormat="false" ht="12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customFormat="false" ht="12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customFormat="false" ht="12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customFormat="false" ht="12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customFormat="false" ht="12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customFormat="false" ht="12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customFormat="false" ht="12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customFormat="false" ht="12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customFormat="false" ht="12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customFormat="false" ht="12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customFormat="false" ht="12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customFormat="false" ht="12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customFormat="false" ht="12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customFormat="false" ht="12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customFormat="false" ht="12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customFormat="false" ht="12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customFormat="false" ht="12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customFormat="false" ht="12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customFormat="false" ht="12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customFormat="false" ht="12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customFormat="false" ht="12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customFormat="false" ht="12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customFormat="false" ht="12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customFormat="false" ht="12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customFormat="false" ht="12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customFormat="false" ht="12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customFormat="false" ht="12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customFormat="false" ht="12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customFormat="false" ht="12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customFormat="false" ht="12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customFormat="false" ht="12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customFormat="false" ht="12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customFormat="false" ht="12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customFormat="false" ht="12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customFormat="false" ht="12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customFormat="false" ht="12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customFormat="false" ht="12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customFormat="false" ht="12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customFormat="false" ht="12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customFormat="false" ht="12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customFormat="false" ht="12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customFormat="false" ht="12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customFormat="false" ht="12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customFormat="false" ht="12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customFormat="false" ht="12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customFormat="false" ht="12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customFormat="false" ht="12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customFormat="false" ht="12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customFormat="false" ht="12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customFormat="false" ht="12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customFormat="false" ht="12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customFormat="false" ht="12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customFormat="false" ht="12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customFormat="false" ht="12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customFormat="false" ht="12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customFormat="false" ht="12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customFormat="false" ht="12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customFormat="false" ht="12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customFormat="false" ht="12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customFormat="false" ht="12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customFormat="false" ht="12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customFormat="false" ht="12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customFormat="false" ht="12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customFormat="false" ht="12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customFormat="false" ht="12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customFormat="false" ht="12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customFormat="false" ht="12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customFormat="false" ht="12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customFormat="false" ht="12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customFormat="false" ht="12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customFormat="false" ht="12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customFormat="false" ht="12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customFormat="false" ht="12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customFormat="false" ht="12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customFormat="false" ht="12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customFormat="false" ht="12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customFormat="false" ht="12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customFormat="false" ht="12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customFormat="false" ht="12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customFormat="false" ht="12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customFormat="false" ht="12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customFormat="false" ht="12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customFormat="false" ht="12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customFormat="false" ht="12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customFormat="false" ht="12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customFormat="false" ht="12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customFormat="false" ht="12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customFormat="false" ht="12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customFormat="false" ht="12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customFormat="false" ht="12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customFormat="false" ht="12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customFormat="false" ht="12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customFormat="false" ht="12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customFormat="false" ht="12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customFormat="false" ht="12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customFormat="false" ht="12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customFormat="false" ht="12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customFormat="false" ht="12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customFormat="false" ht="12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customFormat="false" ht="12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customFormat="false" ht="12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customFormat="false" ht="12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customFormat="false" ht="12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customFormat="false" ht="12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customFormat="false" ht="12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customFormat="false" ht="12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customFormat="false" ht="12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customFormat="false" ht="12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customFormat="false" ht="12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customFormat="false" ht="12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customFormat="false" ht="12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customFormat="false" ht="12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customFormat="false" ht="12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customFormat="false" ht="12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customFormat="false" ht="12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customFormat="false" ht="12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customFormat="false" ht="12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customFormat="false" ht="12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customFormat="false" ht="12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customFormat="false" ht="12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customFormat="false" ht="12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customFormat="false" ht="12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customFormat="false" ht="12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customFormat="false" ht="12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customFormat="false" ht="12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customFormat="false" ht="12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customFormat="false" ht="12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customFormat="false" ht="12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customFormat="false" ht="12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customFormat="false" ht="12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customFormat="false" ht="12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customFormat="false" ht="12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customFormat="false" ht="12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customFormat="false" ht="12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customFormat="false" ht="12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customFormat="false" ht="12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customFormat="false" ht="12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customFormat="false" ht="12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customFormat="false" ht="12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customFormat="false" ht="12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customFormat="false" ht="12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customFormat="false" ht="12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customFormat="false" ht="12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customFormat="false" ht="12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customFormat="false" ht="12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customFormat="false" ht="12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customFormat="false" ht="12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customFormat="false" ht="12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customFormat="false" ht="12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customFormat="false" ht="12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customFormat="false" ht="12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customFormat="false" ht="12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customFormat="false" ht="12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customFormat="false" ht="12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customFormat="false" ht="12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customFormat="false" ht="12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customFormat="false" ht="12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customFormat="false" ht="12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customFormat="false" ht="12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customFormat="false" ht="12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customFormat="false" ht="12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customFormat="false" ht="12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customFormat="false" ht="12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customFormat="false" ht="12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customFormat="false" ht="12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customFormat="false" ht="12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customFormat="false" ht="12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customFormat="false" ht="12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customFormat="false" ht="12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customFormat="false" ht="12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customFormat="false" ht="12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customFormat="false" ht="12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customFormat="false" ht="12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customFormat="false" ht="12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customFormat="false" ht="12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customFormat="false" ht="12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customFormat="false" ht="12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customFormat="false" ht="12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customFormat="false" ht="12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customFormat="false" ht="12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customFormat="false" ht="12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customFormat="false" ht="12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customFormat="false" ht="12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customFormat="false" ht="12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customFormat="false" ht="12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customFormat="false" ht="12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customFormat="false" ht="12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customFormat="false" ht="12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customFormat="false" ht="12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customFormat="false" ht="12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customFormat="false" ht="12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customFormat="false" ht="12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customFormat="false" ht="12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customFormat="false" ht="12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customFormat="false" ht="12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customFormat="false" ht="12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customFormat="false" ht="12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customFormat="false" ht="12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customFormat="false" ht="12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customFormat="false" ht="12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customFormat="false" ht="12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customFormat="false" ht="12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customFormat="false" ht="12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customFormat="false" ht="12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customFormat="false" ht="12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customFormat="false" ht="12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customFormat="false" ht="12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customFormat="false" ht="12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customFormat="false" ht="12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customFormat="false" ht="12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customFormat="false" ht="12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customFormat="false" ht="12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customFormat="false" ht="12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customFormat="false" ht="12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customFormat="false" ht="12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customFormat="false" ht="12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customFormat="false" ht="12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customFormat="false" ht="12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customFormat="false" ht="12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customFormat="false" ht="12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customFormat="false" ht="12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customFormat="false" ht="12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customFormat="false" ht="12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customFormat="false" ht="12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customFormat="false" ht="12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customFormat="false" ht="12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customFormat="false" ht="12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customFormat="false" ht="12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customFormat="false" ht="12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customFormat="false" ht="12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customFormat="false" ht="12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customFormat="false" ht="12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customFormat="false" ht="12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customFormat="false" ht="12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customFormat="false" ht="12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customFormat="false" ht="12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customFormat="false" ht="12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customFormat="false" ht="12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customFormat="false" ht="12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customFormat="false" ht="12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customFormat="false" ht="12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customFormat="false" ht="12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customFormat="false" ht="12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customFormat="false" ht="12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customFormat="false" ht="12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customFormat="false" ht="12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customFormat="false" ht="12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customFormat="false" ht="12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customFormat="false" ht="12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customFormat="false" ht="12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customFormat="false" ht="12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customFormat="false" ht="12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customFormat="false" ht="12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customFormat="false" ht="12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customFormat="false" ht="12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customFormat="false" ht="12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customFormat="false" ht="12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customFormat="false" ht="12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customFormat="false" ht="12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customFormat="false" ht="12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customFormat="false" ht="12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customFormat="false" ht="12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customFormat="false" ht="12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customFormat="false" ht="12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customFormat="false" ht="12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customFormat="false" ht="12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customFormat="false" ht="12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customFormat="false" ht="12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customFormat="false" ht="12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customFormat="false" ht="12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customFormat="false" ht="12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customFormat="false" ht="12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customFormat="false" ht="12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customFormat="false" ht="12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customFormat="false" ht="12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customFormat="false" ht="12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customFormat="false" ht="12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customFormat="false" ht="12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customFormat="false" ht="12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customFormat="false" ht="12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customFormat="false" ht="12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customFormat="false" ht="12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customFormat="false" ht="12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customFormat="false" ht="12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customFormat="false" ht="12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customFormat="false" ht="12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customFormat="false" ht="12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customFormat="false" ht="12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customFormat="false" ht="12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customFormat="false" ht="12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customFormat="false" ht="12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customFormat="false" ht="12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customFormat="false" ht="12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customFormat="false" ht="12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customFormat="false" ht="12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customFormat="false" ht="12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customFormat="false" ht="12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customFormat="false" ht="12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customFormat="false" ht="12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customFormat="false" ht="12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customFormat="false" ht="12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customFormat="false" ht="12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customFormat="false" ht="12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customFormat="false" ht="12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customFormat="false" ht="12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customFormat="false" ht="12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customFormat="false" ht="12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customFormat="false" ht="12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customFormat="false" ht="12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customFormat="false" ht="12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customFormat="false" ht="12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customFormat="false" ht="12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customFormat="false" ht="12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customFormat="false" ht="12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customFormat="false" ht="12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customFormat="false" ht="12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customFormat="false" ht="12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customFormat="false" ht="12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customFormat="false" ht="12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customFormat="false" ht="12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customFormat="false" ht="12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customFormat="false" ht="12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customFormat="false" ht="12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customFormat="false" ht="12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customFormat="false" ht="12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customFormat="false" ht="12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customFormat="false" ht="12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customFormat="false" ht="12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customFormat="false" ht="12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customFormat="false" ht="12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customFormat="false" ht="12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customFormat="false" ht="12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customFormat="false" ht="12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customFormat="false" ht="12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customFormat="false" ht="12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customFormat="false" ht="12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customFormat="false" ht="12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customFormat="false" ht="12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customFormat="false" ht="12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customFormat="false" ht="12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customFormat="false" ht="12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customFormat="false" ht="12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customFormat="false" ht="12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customFormat="false" ht="12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customFormat="false" ht="12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customFormat="false" ht="12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customFormat="false" ht="12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customFormat="false" ht="12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customFormat="false" ht="12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customFormat="false" ht="12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customFormat="false" ht="12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customFormat="false" ht="12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customFormat="false" ht="12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customFormat="false" ht="12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customFormat="false" ht="12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customFormat="false" ht="12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customFormat="false" ht="12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customFormat="false" ht="12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customFormat="false" ht="12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customFormat="false" ht="12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customFormat="false" ht="12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customFormat="false" ht="12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customFormat="false" ht="12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customFormat="false" ht="12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customFormat="false" ht="12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customFormat="false" ht="12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customFormat="false" ht="12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customFormat="false" ht="12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customFormat="false" ht="12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customFormat="false" ht="12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customFormat="false" ht="12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customFormat="false" ht="12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customFormat="false" ht="12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customFormat="false" ht="12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customFormat="false" ht="12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customFormat="false" ht="12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customFormat="false" ht="12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customFormat="false" ht="12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customFormat="false" ht="12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customFormat="false" ht="12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customFormat="false" ht="12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customFormat="false" ht="12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customFormat="false" ht="12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customFormat="false" ht="12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customFormat="false" ht="12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customFormat="false" ht="12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customFormat="false" ht="12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customFormat="false" ht="12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customFormat="false" ht="12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customFormat="false" ht="12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customFormat="false" ht="12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customFormat="false" ht="12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customFormat="false" ht="12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customFormat="false" ht="12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customFormat="false" ht="12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customFormat="false" ht="12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customFormat="false" ht="12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customFormat="false" ht="12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customFormat="false" ht="12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customFormat="false" ht="12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customFormat="false" ht="12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customFormat="false" ht="12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customFormat="false" ht="12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customFormat="false" ht="12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customFormat="false" ht="12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customFormat="false" ht="12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customFormat="false" ht="12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customFormat="false" ht="12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customFormat="false" ht="12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customFormat="false" ht="12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customFormat="false" ht="12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customFormat="false" ht="12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customFormat="false" ht="12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customFormat="false" ht="12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customFormat="false" ht="12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customFormat="false" ht="12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customFormat="false" ht="12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customFormat="false" ht="12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customFormat="false" ht="12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customFormat="false" ht="12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customFormat="false" ht="12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customFormat="false" ht="12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customFormat="false" ht="12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customFormat="false" ht="12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customFormat="false" ht="12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customFormat="false" ht="12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customFormat="false" ht="12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customFormat="false" ht="12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customFormat="false" ht="12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customFormat="false" ht="12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customFormat="false" ht="12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customFormat="false" ht="12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customFormat="false" ht="12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customFormat="false" ht="12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customFormat="false" ht="12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customFormat="false" ht="12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customFormat="false" ht="12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customFormat="false" ht="12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customFormat="false" ht="12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customFormat="false" ht="12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customFormat="false" ht="12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customFormat="false" ht="12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customFormat="false" ht="12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customFormat="false" ht="12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customFormat="false" ht="12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customFormat="false" ht="12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customFormat="false" ht="12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customFormat="false" ht="12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customFormat="false" ht="12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customFormat="false" ht="12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customFormat="false" ht="12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customFormat="false" ht="12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customFormat="false" ht="12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customFormat="false" ht="12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customFormat="false" ht="12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customFormat="false" ht="12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customFormat="false" ht="12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customFormat="false" ht="12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customFormat="false" ht="12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customFormat="false" ht="12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customFormat="false" ht="12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customFormat="false" ht="12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customFormat="false" ht="12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customFormat="false" ht="12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customFormat="false" ht="12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customFormat="false" ht="12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customFormat="false" ht="12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customFormat="false" ht="12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customFormat="false" ht="12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customFormat="false" ht="12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customFormat="false" ht="12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customFormat="false" ht="12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customFormat="false" ht="12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customFormat="false" ht="12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customFormat="false" ht="12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customFormat="false" ht="12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customFormat="false" ht="12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customFormat="false" ht="12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customFormat="false" ht="12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customFormat="false" ht="12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customFormat="false" ht="12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customFormat="false" ht="12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customFormat="false" ht="12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customFormat="false" ht="12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customFormat="false" ht="12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customFormat="false" ht="12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customFormat="false" ht="12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customFormat="false" ht="12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customFormat="false" ht="12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customFormat="false" ht="12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customFormat="false" ht="12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customFormat="false" ht="12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customFormat="false" ht="12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customFormat="false" ht="12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customFormat="false" ht="12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customFormat="false" ht="12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customFormat="false" ht="12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customFormat="false" ht="12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customFormat="false" ht="12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customFormat="false" ht="12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customFormat="false" ht="12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customFormat="false" ht="12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customFormat="false" ht="12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customFormat="false" ht="12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customFormat="false" ht="12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customFormat="false" ht="12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customFormat="false" ht="12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customFormat="false" ht="12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customFormat="false" ht="12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customFormat="false" ht="12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customFormat="false" ht="12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customFormat="false" ht="12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customFormat="false" ht="12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customFormat="false" ht="12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customFormat="false" ht="12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customFormat="false" ht="12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customFormat="false" ht="12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customFormat="false" ht="12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customFormat="false" ht="12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customFormat="false" ht="12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customFormat="false" ht="12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customFormat="false" ht="12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customFormat="false" ht="12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customFormat="false" ht="12.75" hidden="false" customHeight="true" outlineLevel="0" collapsed="false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customFormat="false" ht="12.75" hidden="false" customHeight="true" outlineLevel="0" collapsed="false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customFormat="false" ht="12.75" hidden="false" customHeight="true" outlineLevel="0" collapsed="false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customFormat="false" ht="12.75" hidden="false" customHeight="true" outlineLevel="0" collapsed="false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customFormat="false" ht="12.75" hidden="false" customHeight="true" outlineLevel="0" collapsed="false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customFormat="false" ht="12.75" hidden="false" customHeight="true" outlineLevel="0" collapsed="false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customFormat="false" ht="12.75" hidden="false" customHeight="true" outlineLevel="0" collapsed="false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customFormat="false" ht="12.75" hidden="false" customHeight="true" outlineLevel="0" collapsed="false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customFormat="false" ht="12.75" hidden="false" customHeight="true" outlineLevel="0" collapsed="false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customFormat="false" ht="12.75" hidden="false" customHeight="true" outlineLevel="0" collapsed="false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customFormat="false" ht="12.75" hidden="false" customHeight="true" outlineLevel="0" collapsed="false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customFormat="false" ht="12.75" hidden="false" customHeight="true" outlineLevel="0" collapsed="false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printOptions headings="false" gridLines="false" gridLinesSet="true" horizontalCentered="true" verticalCentered="false"/>
  <pageMargins left="0.25" right="0.25" top="0.5" bottom="0.5" header="0.511805555555555" footer="0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6"/>
  <sheetViews>
    <sheetView showFormulas="false" showGridLines="true" showRowColHeaders="true" showZeros="true" rightToLeft="false" tabSelected="true" showOutlineSymbols="true" defaultGridColor="true" view="normal" topLeftCell="A339" colorId="64" zoomScale="160" zoomScaleNormal="160" zoomScalePageLayoutView="100" workbookViewId="0">
      <selection pane="topLeft" activeCell="N360" activeCellId="0" sqref="N36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3.42"/>
    <col collapsed="false" customWidth="true" hidden="true" outlineLevel="0" max="3" min="3" style="0" width="8.14"/>
    <col collapsed="false" customWidth="true" hidden="true" outlineLevel="0" max="6" min="4" style="0" width="11.57"/>
    <col collapsed="false" customWidth="true" hidden="false" outlineLevel="0" max="7" min="7" style="0" width="7.87"/>
    <col collapsed="false" customWidth="true" hidden="false" outlineLevel="0" max="8" min="8" style="0" width="52.79"/>
    <col collapsed="false" customWidth="true" hidden="false" outlineLevel="0" max="9" min="9" style="0" width="8.14"/>
    <col collapsed="false" customWidth="true" hidden="false" outlineLevel="0" max="27" min="10" style="0" width="11.57"/>
  </cols>
  <sheetData>
    <row r="1" customFormat="false" ht="12.75" hidden="false" customHeight="true" outlineLevel="0" collapsed="false">
      <c r="A1" s="95" t="s">
        <v>536</v>
      </c>
      <c r="B1" s="95" t="s">
        <v>537</v>
      </c>
      <c r="C1" s="95" t="s">
        <v>538</v>
      </c>
      <c r="D1" s="95" t="s">
        <v>539</v>
      </c>
      <c r="E1" s="95" t="s">
        <v>540</v>
      </c>
      <c r="F1" s="95" t="s">
        <v>541</v>
      </c>
      <c r="G1" s="96" t="s">
        <v>542</v>
      </c>
      <c r="H1" s="96" t="s">
        <v>543</v>
      </c>
      <c r="I1" s="97" t="s">
        <v>544</v>
      </c>
      <c r="J1" s="96" t="s">
        <v>545</v>
      </c>
      <c r="K1" s="96" t="s">
        <v>546</v>
      </c>
      <c r="L1" s="96" t="s">
        <v>547</v>
      </c>
      <c r="M1" s="98" t="s">
        <v>548</v>
      </c>
      <c r="N1" s="96" t="s">
        <v>549</v>
      </c>
      <c r="O1" s="98" t="s">
        <v>550</v>
      </c>
    </row>
    <row r="2" customFormat="false" ht="12.75" hidden="false" customHeight="true" outlineLevel="0" collapsed="false">
      <c r="A2" s="95" t="n">
        <v>101</v>
      </c>
      <c r="B2" s="95" t="s">
        <v>551</v>
      </c>
      <c r="C2" s="95" t="n">
        <v>101</v>
      </c>
      <c r="D2" s="95" t="n">
        <v>40.889248</v>
      </c>
      <c r="E2" s="95" t="n">
        <v>-73.898583</v>
      </c>
      <c r="G2" s="95" t="n">
        <f aca="false">MATCH(B2&amp;"*",'Annual Total'!$B$3:$B$426,0)</f>
        <v>62</v>
      </c>
      <c r="H2" s="95" t="str">
        <f aca="false" t="array" ref="H2:H2">INDEX('Annual Total'!$B$3:$M$426,$G2,1)</f>
        <v>Van Cortlandt Park-242 St (1)</v>
      </c>
      <c r="I2" s="95" t="str">
        <f aca="false" t="array" ref="I2:I2">INDEX('Annual Total'!$B$3:$M$426,$G2,6)</f>
        <v>Bx</v>
      </c>
      <c r="J2" s="99" t="n">
        <f aca="false" t="array" ref="J2:J2">INDEX('Annual Total'!$B$3:$M$426,$G2,11)</f>
        <v>2189109</v>
      </c>
      <c r="K2" s="99" t="n">
        <f aca="false" t="array" ref="K2:K2">INDEX('Annual Total'!$B$3:$M$426,$G2,12)</f>
        <v>980835.961</v>
      </c>
      <c r="L2" s="95" t="n">
        <f aca="false">COUNTIFS(G$2:G$479,"="&amp;G2)</f>
        <v>1</v>
      </c>
      <c r="M2" s="100" t="n">
        <f aca="false">IF(L2=1,A2, IF(G2&lt;&gt;0, "LINK", 0))</f>
        <v>101</v>
      </c>
      <c r="O2" s="100" t="n">
        <f aca="false">IF(M2&lt;&gt;"LINK",M2,N2)</f>
        <v>101</v>
      </c>
    </row>
    <row r="3" customFormat="false" ht="12.75" hidden="false" customHeight="true" outlineLevel="0" collapsed="false">
      <c r="A3" s="95" t="n">
        <v>103</v>
      </c>
      <c r="B3" s="95" t="s">
        <v>552</v>
      </c>
      <c r="C3" s="95" t="n">
        <v>103</v>
      </c>
      <c r="D3" s="95" t="n">
        <v>40.884667</v>
      </c>
      <c r="E3" s="95" t="n">
        <v>-73.90087</v>
      </c>
      <c r="G3" s="95" t="n">
        <f aca="false">MATCH(B3&amp;"*",'Annual Total'!$B$3:$B$426,0)</f>
        <v>17</v>
      </c>
      <c r="H3" s="95" t="str">
        <f aca="false" t="array" ref="H3:H3">INDEX('Annual Total'!$B$3:$G$426,G3,1)</f>
        <v>238 St (1)</v>
      </c>
      <c r="I3" s="95" t="str">
        <f aca="false" t="array" ref="I3:I3">INDEX('Annual Total'!$B$3:$G$426,$G3,6)</f>
        <v>Bx</v>
      </c>
      <c r="J3" s="99" t="n">
        <f aca="false" t="array" ref="J3:J3">INDEX('Annual Total'!$B$3:$M$426,$G3,11)</f>
        <v>1204095</v>
      </c>
      <c r="K3" s="99" t="n">
        <f aca="false" t="array" ref="K3:K3">INDEX('Annual Total'!$B$3:$M$426,$G3,12)</f>
        <v>588199.079</v>
      </c>
      <c r="L3" s="95" t="n">
        <f aca="false">COUNTIFS(G$2:G$479,"="&amp;G3)</f>
        <v>1</v>
      </c>
      <c r="M3" s="100" t="n">
        <f aca="false">IF(L3=1,A3, IF(G3&lt;&gt;0, "LINK", 0))</f>
        <v>103</v>
      </c>
      <c r="O3" s="100" t="n">
        <f aca="false">IF(M3&lt;&gt;"LINK",M3,N3)</f>
        <v>103</v>
      </c>
    </row>
    <row r="4" customFormat="false" ht="12.75" hidden="false" customHeight="true" outlineLevel="0" collapsed="false">
      <c r="A4" s="95" t="n">
        <v>104</v>
      </c>
      <c r="B4" s="95" t="s">
        <v>553</v>
      </c>
      <c r="C4" s="95" t="n">
        <v>104</v>
      </c>
      <c r="D4" s="95" t="n">
        <v>40.878856</v>
      </c>
      <c r="E4" s="95" t="n">
        <v>-73.904834</v>
      </c>
      <c r="G4" s="95" t="n">
        <f aca="false">MATCH(B4&amp;"*",'Annual Total'!$B$3:$B$426,0)</f>
        <v>15</v>
      </c>
      <c r="H4" s="95" t="str">
        <f aca="false" t="array" ref="H4:H4">INDEX('Annual Total'!$B$3:$G$426,G4,1)</f>
        <v>231 St (1)</v>
      </c>
      <c r="I4" s="95" t="str">
        <f aca="false" t="array" ref="I4:I4">INDEX('Annual Total'!$B$3:$G$426,$G4,6)</f>
        <v>Bx</v>
      </c>
      <c r="J4" s="99" t="n">
        <f aca="false" t="array" ref="J4:J4">INDEX('Annual Total'!$B$3:$M$426,$G4,11)</f>
        <v>2919305</v>
      </c>
      <c r="K4" s="99" t="n">
        <f aca="false" t="array" ref="K4:K4">INDEX('Annual Total'!$B$3:$M$426,$G4,12)</f>
        <v>1289691.037</v>
      </c>
      <c r="L4" s="95" t="n">
        <f aca="false">COUNTIFS(G$2:G$479,"="&amp;G4)</f>
        <v>1</v>
      </c>
      <c r="M4" s="100" t="n">
        <f aca="false">IF(L4=1,A4, IF(G4&lt;&gt;0, "LINK", 0))</f>
        <v>104</v>
      </c>
      <c r="O4" s="100" t="n">
        <f aca="false">IF(M4&lt;&gt;"LINK",M4,N4)</f>
        <v>104</v>
      </c>
    </row>
    <row r="5" customFormat="false" ht="12.75" hidden="false" customHeight="true" outlineLevel="0" collapsed="false">
      <c r="A5" s="95" t="n">
        <v>106</v>
      </c>
      <c r="B5" s="95" t="s">
        <v>554</v>
      </c>
      <c r="C5" s="95" t="n">
        <v>106</v>
      </c>
      <c r="D5" s="95" t="n">
        <v>40.874561</v>
      </c>
      <c r="E5" s="95" t="n">
        <v>-73.909831</v>
      </c>
      <c r="G5" s="95" t="n">
        <f aca="false">MATCH(B5&amp;"*",'Annual Total'!$B$3:$B$426,0)</f>
        <v>334</v>
      </c>
      <c r="H5" s="95" t="str">
        <f aca="false" t="array" ref="H5:H5">INDEX('Annual Total'!$B$3:$G$426,G5,1)</f>
        <v>Marble Hill-225 St (1)</v>
      </c>
      <c r="I5" s="95" t="str">
        <f aca="false" t="array" ref="I5:I5">INDEX('Annual Total'!$B$3:$G$426,$G5,6)</f>
        <v>M</v>
      </c>
      <c r="J5" s="99" t="n">
        <f aca="false" t="array" ref="J5:J5">INDEX('Annual Total'!$B$3:$M$426,$G5,11)</f>
        <v>1561844</v>
      </c>
      <c r="K5" s="99" t="n">
        <f aca="false" t="array" ref="K5:K5">INDEX('Annual Total'!$B$3:$M$426,$G5,12)</f>
        <v>754010.048</v>
      </c>
      <c r="L5" s="95" t="n">
        <f aca="false">COUNTIFS(G$2:G$479,"="&amp;G5)</f>
        <v>1</v>
      </c>
      <c r="M5" s="100" t="n">
        <f aca="false">IF(L5=1,A5, IF(G5&lt;&gt;0, "LINK", 0))</f>
        <v>106</v>
      </c>
      <c r="O5" s="100" t="n">
        <f aca="false">IF(M5&lt;&gt;"LINK",M5,N5)</f>
        <v>106</v>
      </c>
    </row>
    <row r="6" customFormat="false" ht="12.75" hidden="false" customHeight="true" outlineLevel="0" collapsed="false">
      <c r="A6" s="95" t="n">
        <v>107</v>
      </c>
      <c r="B6" s="95" t="s">
        <v>555</v>
      </c>
      <c r="C6" s="95" t="n">
        <v>107</v>
      </c>
      <c r="D6" s="95" t="n">
        <v>40.869444</v>
      </c>
      <c r="E6" s="95" t="n">
        <v>-73.915279</v>
      </c>
      <c r="G6" s="95" t="n">
        <f aca="false">MATCH(B6&amp;"*",'Annual Total'!$B$3:$B$426,0)</f>
        <v>261</v>
      </c>
      <c r="H6" s="95" t="str">
        <f aca="false" t="array" ref="H6:H6">INDEX('Annual Total'!$B$3:$G$426,G6,1)</f>
        <v>215 St (1)</v>
      </c>
      <c r="I6" s="95" t="str">
        <f aca="false" t="array" ref="I6:I6">INDEX('Annual Total'!$B$3:$G$426,$G6,6)</f>
        <v>M</v>
      </c>
      <c r="J6" s="99" t="n">
        <f aca="false" t="array" ref="J6:J6">INDEX('Annual Total'!$B$3:$M$426,$G6,11)</f>
        <v>527505</v>
      </c>
      <c r="K6" s="99" t="n">
        <f aca="false" t="array" ref="K6:K6">INDEX('Annual Total'!$B$3:$M$426,$G6,12)</f>
        <v>212401.936</v>
      </c>
      <c r="L6" s="95" t="n">
        <f aca="false">COUNTIFS(G$2:G$479,"="&amp;G6)</f>
        <v>1</v>
      </c>
      <c r="M6" s="100" t="n">
        <f aca="false">IF(L6=1,A6, IF(G6&lt;&gt;0, "LINK", 0))</f>
        <v>107</v>
      </c>
      <c r="O6" s="100" t="n">
        <f aca="false">IF(M6&lt;&gt;"LINK",M6,N6)</f>
        <v>107</v>
      </c>
    </row>
    <row r="7" customFormat="false" ht="12.75" hidden="false" customHeight="true" outlineLevel="0" collapsed="false">
      <c r="A7" s="95" t="n">
        <v>108</v>
      </c>
      <c r="B7" s="95" t="s">
        <v>556</v>
      </c>
      <c r="C7" s="95" t="n">
        <v>108</v>
      </c>
      <c r="D7" s="95" t="n">
        <v>40.864621</v>
      </c>
      <c r="E7" s="95" t="n">
        <v>-73.918822</v>
      </c>
      <c r="G7" s="95" t="n">
        <f aca="false">MATCH(B7&amp;"*",'Annual Total'!$B$3:$B$426,0)</f>
        <v>260</v>
      </c>
      <c r="H7" s="95" t="str">
        <f aca="false" t="array" ref="H7:H7">INDEX('Annual Total'!$B$3:$G$426,G7,1)</f>
        <v>207 St (1)</v>
      </c>
      <c r="I7" s="95" t="str">
        <f aca="false" t="array" ref="I7:I7">INDEX('Annual Total'!$B$3:$G$426,$G7,6)</f>
        <v>M</v>
      </c>
      <c r="J7" s="99" t="n">
        <f aca="false" t="array" ref="J7:J7">INDEX('Annual Total'!$B$3:$M$426,$G7,11)</f>
        <v>1853146</v>
      </c>
      <c r="K7" s="99" t="n">
        <f aca="false" t="array" ref="K7:K7">INDEX('Annual Total'!$B$3:$M$426,$G7,12)</f>
        <v>892066.989</v>
      </c>
      <c r="L7" s="95" t="n">
        <f aca="false">COUNTIFS(G$2:G$479,"="&amp;G7)</f>
        <v>1</v>
      </c>
      <c r="M7" s="100" t="n">
        <f aca="false">IF(L7=1,A7, IF(G7&lt;&gt;0, "LINK", 0))</f>
        <v>108</v>
      </c>
      <c r="O7" s="100" t="n">
        <f aca="false">IF(M7&lt;&gt;"LINK",M7,N7)</f>
        <v>108</v>
      </c>
    </row>
    <row r="8" customFormat="false" ht="12.75" hidden="false" customHeight="true" outlineLevel="0" collapsed="false">
      <c r="A8" s="95" t="n">
        <v>109</v>
      </c>
      <c r="B8" s="95" t="s">
        <v>557</v>
      </c>
      <c r="C8" s="95" t="n">
        <v>109</v>
      </c>
      <c r="D8" s="95" t="n">
        <v>40.860531</v>
      </c>
      <c r="E8" s="95" t="n">
        <v>-73.925536</v>
      </c>
      <c r="G8" s="95" t="n">
        <f aca="false">MATCH(B8&amp;"*",'Annual Total'!$B$3:$B$426,0)</f>
        <v>321</v>
      </c>
      <c r="H8" s="95" t="str">
        <f aca="false" t="array" ref="H8:H8">INDEX('Annual Total'!$B$3:$G$426,G8,1)</f>
        <v>Dyckman St (1)</v>
      </c>
      <c r="I8" s="95" t="str">
        <f aca="false" t="array" ref="I8:I8">INDEX('Annual Total'!$B$3:$G$426,$G8,6)</f>
        <v>M</v>
      </c>
      <c r="J8" s="99" t="n">
        <f aca="false" t="array" ref="J8:J8">INDEX('Annual Total'!$B$3:$M$426,$G8,11)</f>
        <v>2079656</v>
      </c>
      <c r="K8" s="99" t="n">
        <f aca="false" t="array" ref="K8:K8">INDEX('Annual Total'!$B$3:$M$426,$G8,12)</f>
        <v>1055222.031</v>
      </c>
      <c r="L8" s="95" t="n">
        <f aca="false">COUNTIFS(G$2:G$479,"="&amp;G8)</f>
        <v>2</v>
      </c>
      <c r="M8" s="100" t="str">
        <f aca="false">IF(L8=1,A8, IF(G8&lt;&gt;0, "LINK", 0))</f>
        <v>LINK</v>
      </c>
      <c r="N8" s="97" t="s">
        <v>558</v>
      </c>
      <c r="O8" s="100" t="str">
        <f aca="false">IF(M8&lt;&gt;"LINK",M8,N8)</f>
        <v>LINK_109</v>
      </c>
    </row>
    <row r="9" customFormat="false" ht="12.75" hidden="false" customHeight="true" outlineLevel="0" collapsed="false">
      <c r="A9" s="95" t="n">
        <v>110</v>
      </c>
      <c r="B9" s="95" t="s">
        <v>559</v>
      </c>
      <c r="C9" s="95" t="n">
        <v>110</v>
      </c>
      <c r="D9" s="95" t="n">
        <v>40.855225</v>
      </c>
      <c r="E9" s="95" t="n">
        <v>-73.929412</v>
      </c>
      <c r="G9" s="95" t="n">
        <f aca="false">MATCH(B9&amp;"*",'Annual Total'!$B$3:$B$426,0)</f>
        <v>258</v>
      </c>
      <c r="H9" s="95" t="str">
        <f aca="false" t="array" ref="H9:H9">INDEX('Annual Total'!$B$3:$G$426,G9,1)</f>
        <v>191 St (1)</v>
      </c>
      <c r="I9" s="95" t="str">
        <f aca="false" t="array" ref="I9:I9">INDEX('Annual Total'!$B$3:$G$426,$G9,6)</f>
        <v>M</v>
      </c>
      <c r="J9" s="99" t="n">
        <f aca="false" t="array" ref="J9:J9">INDEX('Annual Total'!$B$3:$M$426,$G9,11)</f>
        <v>2333160</v>
      </c>
      <c r="K9" s="99" t="n">
        <f aca="false" t="array" ref="K9:K9">INDEX('Annual Total'!$B$3:$M$426,$G9,12)</f>
        <v>453577.037</v>
      </c>
      <c r="L9" s="95" t="n">
        <f aca="false">COUNTIFS(G$2:G$479,"="&amp;G9)</f>
        <v>1</v>
      </c>
      <c r="M9" s="100" t="n">
        <f aca="false">IF(L9=1,A9, IF(G9&lt;&gt;0, "LINK", 0))</f>
        <v>110</v>
      </c>
      <c r="O9" s="100" t="n">
        <f aca="false">IF(M9&lt;&gt;"LINK",M9,N9)</f>
        <v>110</v>
      </c>
    </row>
    <row r="10" customFormat="false" ht="12.75" hidden="false" customHeight="true" outlineLevel="0" collapsed="false">
      <c r="A10" s="95" t="n">
        <v>111</v>
      </c>
      <c r="B10" s="95" t="s">
        <v>560</v>
      </c>
      <c r="C10" s="95" t="n">
        <v>111</v>
      </c>
      <c r="D10" s="95" t="n">
        <v>40.849505</v>
      </c>
      <c r="E10" s="95" t="n">
        <v>-73.933596</v>
      </c>
      <c r="G10" s="95" t="n">
        <f aca="false">MATCH(B10&amp;"*",'Annual Total'!$B$3:$B$426,0)</f>
        <v>255</v>
      </c>
      <c r="H10" s="95" t="str">
        <f aca="false" t="array" ref="H10:H10">INDEX('Annual Total'!$B$3:$G$426,G10,1)</f>
        <v>181 St (1)</v>
      </c>
      <c r="I10" s="95" t="str">
        <f aca="false" t="array" ref="I10:I10">INDEX('Annual Total'!$B$3:$G$426,$G10,6)</f>
        <v>M</v>
      </c>
      <c r="J10" s="99" t="n">
        <f aca="false" t="array" ref="J10:J10">INDEX('Annual Total'!$B$3:$M$426,$G10,11)</f>
        <v>3523536</v>
      </c>
      <c r="K10" s="99" t="n">
        <f aca="false" t="array" ref="K10:K10">INDEX('Annual Total'!$B$3:$M$426,$G10,12)</f>
        <v>1682771.989</v>
      </c>
      <c r="L10" s="95" t="n">
        <f aca="false">COUNTIFS(G$2:G$479,"="&amp;G10)</f>
        <v>2</v>
      </c>
      <c r="M10" s="100" t="str">
        <f aca="false">IF(L10=1,A10, IF(G10&lt;&gt;0, "LINK", 0))</f>
        <v>LINK</v>
      </c>
      <c r="N10" s="97" t="s">
        <v>561</v>
      </c>
      <c r="O10" s="100" t="str">
        <f aca="false">IF(M10&lt;&gt;"LINK",M10,N10)</f>
        <v>LINK_111</v>
      </c>
    </row>
    <row r="11" customFormat="false" ht="12.75" hidden="false" customHeight="true" outlineLevel="0" collapsed="false">
      <c r="A11" s="95" t="n">
        <v>112</v>
      </c>
      <c r="B11" s="95" t="s">
        <v>562</v>
      </c>
      <c r="C11" s="95" t="n">
        <v>112</v>
      </c>
      <c r="D11" s="95" t="n">
        <v>40.840556</v>
      </c>
      <c r="E11" s="95" t="n">
        <v>-73.940133</v>
      </c>
      <c r="G11" s="101" t="n">
        <v>252</v>
      </c>
      <c r="H11" s="95" t="str">
        <f aca="false" t="array" ref="H11:H11">INDEX('Annual Total'!$B$3:$G$426,G11,1)</f>
        <v>168 St (A,C,1)</v>
      </c>
      <c r="I11" s="95" t="str">
        <f aca="false" t="array" ref="I11:I11">INDEX('Annual Total'!$B$3:$G$426,$G11,6)</f>
        <v>M</v>
      </c>
      <c r="J11" s="99" t="n">
        <f aca="false" t="array" ref="J11:J11">INDEX('Annual Total'!$B$3:$M$426,$G11,11)</f>
        <v>6156288</v>
      </c>
      <c r="K11" s="99" t="n">
        <f aca="false" t="array" ref="K11:K11">INDEX('Annual Total'!$B$3:$M$426,$G11,12)</f>
        <v>3265732.964</v>
      </c>
      <c r="L11" s="95" t="n">
        <f aca="false">COUNTIFS(G$2:G$479,"="&amp;G11)</f>
        <v>2</v>
      </c>
      <c r="M11" s="100" t="str">
        <f aca="false">IF(L11=1,A11, IF(G11&lt;&gt;0, "LINK", 0))</f>
        <v>LINK</v>
      </c>
      <c r="N11" s="97" t="s">
        <v>563</v>
      </c>
      <c r="O11" s="100" t="str">
        <f aca="false">IF(M11&lt;&gt;"LINK",M11,N11)</f>
        <v>LINK_112</v>
      </c>
    </row>
    <row r="12" customFormat="false" ht="12.75" hidden="false" customHeight="true" outlineLevel="0" collapsed="false">
      <c r="A12" s="95" t="n">
        <v>113</v>
      </c>
      <c r="B12" s="95" t="s">
        <v>564</v>
      </c>
      <c r="C12" s="95" t="n">
        <v>113</v>
      </c>
      <c r="D12" s="95" t="n">
        <v>40.834041</v>
      </c>
      <c r="E12" s="95" t="n">
        <v>-73.94489</v>
      </c>
      <c r="G12" s="95" t="n">
        <f aca="false">MATCH(B12&amp;"*",'Annual Total'!$B$3:$B$426,0)</f>
        <v>250</v>
      </c>
      <c r="H12" s="95" t="str">
        <f aca="false" t="array" ref="H12:H12">INDEX('Annual Total'!$B$3:$G$426,G12,1)</f>
        <v>157 St (1)</v>
      </c>
      <c r="I12" s="95" t="str">
        <f aca="false" t="array" ref="I12:I12">INDEX('Annual Total'!$B$3:$G$426,$G12,6)</f>
        <v>M</v>
      </c>
      <c r="J12" s="99" t="n">
        <f aca="false" t="array" ref="J12:J12">INDEX('Annual Total'!$B$3:$M$426,$G12,11)</f>
        <v>3739786</v>
      </c>
      <c r="K12" s="99" t="n">
        <f aca="false" t="array" ref="K12:K12">INDEX('Annual Total'!$B$3:$M$426,$G12,12)</f>
        <v>1414355.949</v>
      </c>
      <c r="L12" s="95" t="n">
        <f aca="false">COUNTIFS(G$2:G$479,"="&amp;G12)</f>
        <v>1</v>
      </c>
      <c r="M12" s="100" t="n">
        <f aca="false">IF(L12=1,A12, IF(G12&lt;&gt;0, "LINK", 0))</f>
        <v>113</v>
      </c>
      <c r="O12" s="100" t="n">
        <f aca="false">IF(M12&lt;&gt;"LINK",M12,N12)</f>
        <v>113</v>
      </c>
    </row>
    <row r="13" customFormat="false" ht="12.75" hidden="false" customHeight="true" outlineLevel="0" collapsed="false">
      <c r="A13" s="95" t="n">
        <v>114</v>
      </c>
      <c r="B13" s="95" t="s">
        <v>565</v>
      </c>
      <c r="C13" s="95" t="n">
        <v>114</v>
      </c>
      <c r="D13" s="95" t="n">
        <v>40.826551</v>
      </c>
      <c r="E13" s="95" t="n">
        <v>-73.95036</v>
      </c>
      <c r="G13" s="95" t="n">
        <f aca="false">MATCH(B13&amp;"*",'Annual Total'!$B$3:$B$426,0)</f>
        <v>245</v>
      </c>
      <c r="H13" s="95" t="str">
        <f aca="false" t="array" ref="H13:H13">INDEX('Annual Total'!$B$3:$G$426,G13,1)</f>
        <v>145 St (1)</v>
      </c>
      <c r="I13" s="95" t="str">
        <f aca="false" t="array" ref="I13:I13">INDEX('Annual Total'!$B$3:$G$426,$G13,6)</f>
        <v>M</v>
      </c>
      <c r="J13" s="99" t="n">
        <f aca="false" t="array" ref="J13:J13">INDEX('Annual Total'!$B$3:$M$426,$G13,11)</f>
        <v>2936613</v>
      </c>
      <c r="K13" s="99" t="n">
        <f aca="false" t="array" ref="K13:K13">INDEX('Annual Total'!$B$3:$M$426,$G13,12)</f>
        <v>1264852.036</v>
      </c>
      <c r="L13" s="95" t="n">
        <f aca="false">COUNTIFS(G$2:G$479,"="&amp;G13)</f>
        <v>1</v>
      </c>
      <c r="M13" s="100" t="n">
        <f aca="false">IF(L13=1,A13, IF(G13&lt;&gt;0, "LINK", 0))</f>
        <v>114</v>
      </c>
      <c r="O13" s="100" t="n">
        <f aca="false">IF(M13&lt;&gt;"LINK",M13,N13)</f>
        <v>114</v>
      </c>
    </row>
    <row r="14" customFormat="false" ht="12.75" hidden="false" customHeight="true" outlineLevel="0" collapsed="false">
      <c r="A14" s="95" t="n">
        <v>115</v>
      </c>
      <c r="B14" s="95" t="s">
        <v>566</v>
      </c>
      <c r="C14" s="95" t="n">
        <v>115</v>
      </c>
      <c r="D14" s="95" t="n">
        <v>40.822008</v>
      </c>
      <c r="E14" s="95" t="n">
        <v>-73.953676</v>
      </c>
      <c r="G14" s="95" t="n">
        <f aca="false">MATCH(B14&amp;"*",'Annual Total'!$B$3:$B$426,0)</f>
        <v>241</v>
      </c>
      <c r="H14" s="95" t="str">
        <f aca="false" t="array" ref="H14:H14">INDEX('Annual Total'!$B$3:$G$426,G14,1)</f>
        <v>137 St-City College (1)</v>
      </c>
      <c r="I14" s="95" t="str">
        <f aca="false" t="array" ref="I14:I14">INDEX('Annual Total'!$B$3:$G$426,$G14,6)</f>
        <v>M</v>
      </c>
      <c r="J14" s="99" t="n">
        <f aca="false" t="array" ref="J14:J14">INDEX('Annual Total'!$B$3:$M$426,$G14,11)</f>
        <v>3874783</v>
      </c>
      <c r="K14" s="99" t="n">
        <f aca="false" t="array" ref="K14:K14">INDEX('Annual Total'!$B$3:$M$426,$G14,12)</f>
        <v>1717439.95</v>
      </c>
      <c r="L14" s="95" t="n">
        <f aca="false">COUNTIFS(G$2:G$479,"="&amp;G14)</f>
        <v>1</v>
      </c>
      <c r="M14" s="100" t="n">
        <f aca="false">IF(L14=1,A14, IF(G14&lt;&gt;0, "LINK", 0))</f>
        <v>115</v>
      </c>
      <c r="O14" s="100" t="n">
        <f aca="false">IF(M14&lt;&gt;"LINK",M14,N14)</f>
        <v>115</v>
      </c>
    </row>
    <row r="15" customFormat="false" ht="12.75" hidden="false" customHeight="true" outlineLevel="0" collapsed="false">
      <c r="A15" s="95" t="n">
        <v>116</v>
      </c>
      <c r="B15" s="95" t="s">
        <v>567</v>
      </c>
      <c r="C15" s="95" t="n">
        <v>116</v>
      </c>
      <c r="D15" s="95" t="n">
        <v>40.815581</v>
      </c>
      <c r="E15" s="95" t="n">
        <v>-73.958372</v>
      </c>
      <c r="G15" s="95" t="n">
        <f aca="false">MATCH(B15&amp;"*",'Annual Total'!$B$3:$B$426,0)</f>
        <v>235</v>
      </c>
      <c r="H15" s="95" t="str">
        <f aca="false" t="array" ref="H15:H15">INDEX('Annual Total'!$B$3:$G$426,G15,1)</f>
        <v>125 St (1)</v>
      </c>
      <c r="I15" s="95" t="str">
        <f aca="false" t="array" ref="I15:I15">INDEX('Annual Total'!$B$3:$G$426,$G15,6)</f>
        <v>M</v>
      </c>
      <c r="J15" s="99" t="n">
        <f aca="false" t="array" ref="J15:J15">INDEX('Annual Total'!$B$3:$M$426,$G15,11)</f>
        <v>2368025</v>
      </c>
      <c r="K15" s="99" t="n">
        <f aca="false" t="array" ref="K15:K15">INDEX('Annual Total'!$B$3:$M$426,$G15,12)</f>
        <v>967478.011</v>
      </c>
      <c r="L15" s="95" t="n">
        <f aca="false">COUNTIFS(G$2:G$479,"="&amp;G15)</f>
        <v>1</v>
      </c>
      <c r="M15" s="100" t="n">
        <f aca="false">IF(L15=1,A15, IF(G15&lt;&gt;0, "LINK", 0))</f>
        <v>116</v>
      </c>
      <c r="O15" s="100" t="n">
        <f aca="false">IF(M15&lt;&gt;"LINK",M15,N15)</f>
        <v>116</v>
      </c>
    </row>
    <row r="16" customFormat="false" ht="12.75" hidden="false" customHeight="true" outlineLevel="0" collapsed="false">
      <c r="A16" s="95" t="n">
        <v>117</v>
      </c>
      <c r="B16" s="95" t="s">
        <v>568</v>
      </c>
      <c r="C16" s="95" t="n">
        <v>117</v>
      </c>
      <c r="D16" s="95" t="n">
        <v>40.807722</v>
      </c>
      <c r="E16" s="95" t="n">
        <v>-73.96411</v>
      </c>
      <c r="G16" s="95" t="n">
        <f aca="false">MATCH(B16&amp;"*",'Annual Total'!$B$3:$B$426,0)</f>
        <v>234</v>
      </c>
      <c r="H16" s="95" t="str">
        <f aca="false" t="array" ref="H16:H16">INDEX('Annual Total'!$B$3:$G$426,G16,1)</f>
        <v>116 St-Columbia University (1)</v>
      </c>
      <c r="I16" s="95" t="str">
        <f aca="false" t="array" ref="I16:I16">INDEX('Annual Total'!$B$3:$G$426,$G16,6)</f>
        <v>M</v>
      </c>
      <c r="J16" s="99" t="n">
        <f aca="false" t="array" ref="J16:J16">INDEX('Annual Total'!$B$3:$M$426,$G16,11)</f>
        <v>4380469</v>
      </c>
      <c r="K16" s="99" t="n">
        <f aca="false" t="array" ref="K16:K16">INDEX('Annual Total'!$B$3:$M$426,$G16,12)</f>
        <v>1316284.065</v>
      </c>
      <c r="L16" s="95" t="n">
        <f aca="false">COUNTIFS(G$2:G$479,"="&amp;G16)</f>
        <v>1</v>
      </c>
      <c r="M16" s="100" t="n">
        <f aca="false">IF(L16=1,A16, IF(G16&lt;&gt;0, "LINK", 0))</f>
        <v>117</v>
      </c>
      <c r="O16" s="100" t="n">
        <f aca="false">IF(M16&lt;&gt;"LINK",M16,N16)</f>
        <v>117</v>
      </c>
    </row>
    <row r="17" customFormat="false" ht="12.75" hidden="false" customHeight="true" outlineLevel="0" collapsed="false">
      <c r="A17" s="95" t="n">
        <v>118</v>
      </c>
      <c r="B17" s="95" t="s">
        <v>569</v>
      </c>
      <c r="C17" s="95" t="n">
        <v>118</v>
      </c>
      <c r="D17" s="95" t="n">
        <v>40.803967</v>
      </c>
      <c r="E17" s="95" t="n">
        <v>-73.966847</v>
      </c>
      <c r="G17" s="101" t="n">
        <v>313</v>
      </c>
      <c r="H17" s="95" t="str">
        <f aca="false" t="array" ref="H17:H17">INDEX('Annual Total'!$B$3:$G$426,G17,1)</f>
        <v>Cathedral Pkwy-110 St (1)</v>
      </c>
      <c r="I17" s="95" t="str">
        <f aca="false" t="array" ref="I17:I17">INDEX('Annual Total'!$B$3:$G$426,$G17,6)</f>
        <v>M</v>
      </c>
      <c r="J17" s="99" t="n">
        <f aca="false" t="array" ref="J17:J17">INDEX('Annual Total'!$B$3:$M$426,$G17,11)</f>
        <v>3703893</v>
      </c>
      <c r="K17" s="99" t="n">
        <f aca="false" t="array" ref="K17:K17">INDEX('Annual Total'!$B$3:$M$426,$G17,12)</f>
        <v>1433585.933</v>
      </c>
      <c r="L17" s="95" t="n">
        <f aca="false">COUNTIFS(G$2:G$479,"="&amp;G17)</f>
        <v>1</v>
      </c>
      <c r="M17" s="100" t="n">
        <f aca="false">IF(L17=1,A17, IF(G17&lt;&gt;0, "LINK", 0))</f>
        <v>118</v>
      </c>
      <c r="O17" s="100" t="n">
        <f aca="false">IF(M17&lt;&gt;"LINK",M17,N17)</f>
        <v>118</v>
      </c>
    </row>
    <row r="18" customFormat="false" ht="12.75" hidden="false" customHeight="true" outlineLevel="0" collapsed="false">
      <c r="A18" s="95" t="n">
        <v>119</v>
      </c>
      <c r="B18" s="95" t="s">
        <v>570</v>
      </c>
      <c r="C18" s="95" t="n">
        <v>119</v>
      </c>
      <c r="D18" s="95" t="n">
        <v>40.799446</v>
      </c>
      <c r="E18" s="95" t="n">
        <v>-73.968379</v>
      </c>
      <c r="G18" s="95" t="n">
        <f aca="false">MATCH(B18&amp;"*",'Annual Total'!$B$3:$B$426,0)</f>
        <v>227</v>
      </c>
      <c r="H18" s="95" t="str">
        <f aca="false" t="array" ref="H18:H18">INDEX('Annual Total'!$B$3:$G$426,G18,1)</f>
        <v>103 St (1)</v>
      </c>
      <c r="I18" s="95" t="str">
        <f aca="false" t="array" ref="I18:I18">INDEX('Annual Total'!$B$3:$G$426,$G18,6)</f>
        <v>M</v>
      </c>
      <c r="J18" s="99" t="n">
        <f aca="false" t="array" ref="J18:J18">INDEX('Annual Total'!$B$3:$M$426,$G18,11)</f>
        <v>3766055</v>
      </c>
      <c r="K18" s="99" t="n">
        <f aca="false" t="array" ref="K18:K18">INDEX('Annual Total'!$B$3:$M$426,$G18,12)</f>
        <v>1470253.934</v>
      </c>
      <c r="L18" s="95" t="n">
        <f aca="false">COUNTIFS(G$2:G$479,"="&amp;G18)</f>
        <v>1</v>
      </c>
      <c r="M18" s="100" t="n">
        <f aca="false">IF(L18=1,A18, IF(G18&lt;&gt;0, "LINK", 0))</f>
        <v>119</v>
      </c>
      <c r="O18" s="100" t="n">
        <f aca="false">IF(M18&lt;&gt;"LINK",M18,N18)</f>
        <v>119</v>
      </c>
    </row>
    <row r="19" customFormat="false" ht="12.75" hidden="false" customHeight="true" outlineLevel="0" collapsed="false">
      <c r="A19" s="95" t="n">
        <v>120</v>
      </c>
      <c r="B19" s="95" t="s">
        <v>571</v>
      </c>
      <c r="C19" s="95" t="n">
        <v>120</v>
      </c>
      <c r="D19" s="95" t="n">
        <v>40.793919</v>
      </c>
      <c r="E19" s="95" t="n">
        <v>-73.972323</v>
      </c>
      <c r="G19" s="95" t="n">
        <f aca="false">MATCH(B19&amp;"*",'Annual Total'!$B$3:$B$426,0)</f>
        <v>300</v>
      </c>
      <c r="H19" s="95" t="str">
        <f aca="false" t="array" ref="H19:H19">INDEX('Annual Total'!$B$3:$G$426,G19,1)</f>
        <v>96 St (1,2,3)</v>
      </c>
      <c r="I19" s="95" t="str">
        <f aca="false" t="array" ref="I19:I19">INDEX('Annual Total'!$B$3:$G$426,$G19,6)</f>
        <v>M</v>
      </c>
      <c r="J19" s="99" t="n">
        <f aca="false" t="array" ref="J19:J19">INDEX('Annual Total'!$B$3:$M$426,$G19,11)</f>
        <v>11628887</v>
      </c>
      <c r="K19" s="99" t="n">
        <f aca="false" t="array" ref="K19:K19">INDEX('Annual Total'!$B$3:$M$426,$G19,12)</f>
        <v>4293385.946</v>
      </c>
      <c r="L19" s="95" t="n">
        <f aca="false">COUNTIFS(G$2:G$479,"="&amp;G19)</f>
        <v>1</v>
      </c>
      <c r="M19" s="100" t="n">
        <f aca="false">IF(L19=1,A19, IF(G19&lt;&gt;0, "LINK", 0))</f>
        <v>120</v>
      </c>
      <c r="O19" s="100" t="n">
        <f aca="false">IF(M19&lt;&gt;"LINK",M19,N19)</f>
        <v>120</v>
      </c>
    </row>
    <row r="20" customFormat="false" ht="12.75" hidden="false" customHeight="true" outlineLevel="0" collapsed="false">
      <c r="A20" s="95" t="n">
        <v>121</v>
      </c>
      <c r="B20" s="95" t="s">
        <v>572</v>
      </c>
      <c r="C20" s="95" t="n">
        <v>121</v>
      </c>
      <c r="D20" s="95" t="n">
        <v>40.788644</v>
      </c>
      <c r="E20" s="95" t="n">
        <v>-73.976218</v>
      </c>
      <c r="G20" s="102" t="n">
        <v>296</v>
      </c>
      <c r="H20" s="95" t="str">
        <f aca="false" t="array" ref="H20:H20">INDEX('Annual Total'!$B$3:$G$426,G20,1)</f>
        <v>86 St (1)</v>
      </c>
      <c r="I20" s="95" t="str">
        <f aca="false" t="array" ref="I20:I20">INDEX('Annual Total'!$B$3:$G$426,$G20,6)</f>
        <v>M</v>
      </c>
      <c r="J20" s="99" t="n">
        <f aca="false" t="array" ref="J20:J20">INDEX('Annual Total'!$B$3:$M$426,$G20,11)</f>
        <v>5659795</v>
      </c>
      <c r="K20" s="99" t="n">
        <f aca="false" t="array" ref="K20:K20">INDEX('Annual Total'!$B$3:$M$426,$G20,12)</f>
        <v>2076861.911</v>
      </c>
      <c r="L20" s="95" t="n">
        <f aca="false">COUNTIFS(G$2:G$479,"="&amp;G20)</f>
        <v>1</v>
      </c>
      <c r="M20" s="100" t="n">
        <f aca="false">IF(L20=1,A20, IF(G20&lt;&gt;0, "LINK", 0))</f>
        <v>121</v>
      </c>
      <c r="O20" s="100" t="n">
        <f aca="false">IF(M20&lt;&gt;"LINK",M20,N20)</f>
        <v>121</v>
      </c>
    </row>
    <row r="21" customFormat="false" ht="12.75" hidden="false" customHeight="true" outlineLevel="0" collapsed="false">
      <c r="A21" s="95" t="n">
        <v>122</v>
      </c>
      <c r="B21" s="95" t="s">
        <v>573</v>
      </c>
      <c r="C21" s="95" t="n">
        <v>122</v>
      </c>
      <c r="D21" s="95" t="n">
        <v>40.783934</v>
      </c>
      <c r="E21" s="95" t="n">
        <v>-73.979917</v>
      </c>
      <c r="G21" s="102" t="n">
        <v>293</v>
      </c>
      <c r="H21" s="95" t="str">
        <f aca="false" t="array" ref="H21:H21">INDEX('Annual Total'!$B$3:$G$426,G21,1)</f>
        <v>79 St (1)</v>
      </c>
      <c r="I21" s="95" t="str">
        <f aca="false" t="array" ref="I21:I21">INDEX('Annual Total'!$B$3:$G$426,$G21,6)</f>
        <v>M</v>
      </c>
      <c r="J21" s="99" t="n">
        <f aca="false" t="array" ref="J21:J21">INDEX('Annual Total'!$B$3:$M$426,$G21,11)</f>
        <v>4745863</v>
      </c>
      <c r="K21" s="99" t="n">
        <f aca="false" t="array" ref="K21:K21">INDEX('Annual Total'!$B$3:$M$426,$G21,12)</f>
        <v>1678293.058</v>
      </c>
      <c r="L21" s="95" t="n">
        <f aca="false">COUNTIFS(G$2:G$479,"="&amp;G21)</f>
        <v>1</v>
      </c>
      <c r="M21" s="100" t="n">
        <f aca="false">IF(L21=1,A21, IF(G21&lt;&gt;0, "LINK", 0))</f>
        <v>122</v>
      </c>
      <c r="O21" s="100" t="n">
        <f aca="false">IF(M21&lt;&gt;"LINK",M21,N21)</f>
        <v>122</v>
      </c>
    </row>
    <row r="22" customFormat="false" ht="12.75" hidden="false" customHeight="true" outlineLevel="0" collapsed="false">
      <c r="A22" s="95" t="n">
        <v>123</v>
      </c>
      <c r="B22" s="95" t="s">
        <v>574</v>
      </c>
      <c r="C22" s="95" t="n">
        <v>123</v>
      </c>
      <c r="D22" s="95" t="n">
        <v>40.778453</v>
      </c>
      <c r="E22" s="95" t="n">
        <v>-73.98197</v>
      </c>
      <c r="G22" s="95" t="n">
        <f aca="false">MATCH(B22&amp;"*",'Annual Total'!$B$3:$B$426,0)</f>
        <v>289</v>
      </c>
      <c r="H22" s="95" t="str">
        <f aca="false" t="array" ref="H22:H22">INDEX('Annual Total'!$B$3:$G$426,G22,1)</f>
        <v>72 St (1,2,3)</v>
      </c>
      <c r="I22" s="95" t="str">
        <f aca="false" t="array" ref="I22:I22">INDEX('Annual Total'!$B$3:$G$426,$G22,6)</f>
        <v>M</v>
      </c>
      <c r="J22" s="99" t="n">
        <f aca="false" t="array" ref="J22:J22">INDEX('Annual Total'!$B$3:$M$426,$G22,11)</f>
        <v>12379560</v>
      </c>
      <c r="K22" s="99" t="n">
        <f aca="false" t="array" ref="K22:K22">INDEX('Annual Total'!$B$3:$M$426,$G22,12)</f>
        <v>4498640.969</v>
      </c>
      <c r="L22" s="95" t="n">
        <f aca="false">COUNTIFS(G$2:G$479,"="&amp;G22)</f>
        <v>1</v>
      </c>
      <c r="M22" s="100" t="n">
        <f aca="false">IF(L22=1,A22, IF(G22&lt;&gt;0, "LINK", 0))</f>
        <v>123</v>
      </c>
      <c r="O22" s="100" t="n">
        <f aca="false">IF(M22&lt;&gt;"LINK",M22,N22)</f>
        <v>123</v>
      </c>
    </row>
    <row r="23" customFormat="false" ht="12.75" hidden="false" customHeight="true" outlineLevel="0" collapsed="false">
      <c r="A23" s="95" t="n">
        <v>124</v>
      </c>
      <c r="B23" s="95" t="s">
        <v>575</v>
      </c>
      <c r="C23" s="95" t="n">
        <v>124</v>
      </c>
      <c r="D23" s="95" t="n">
        <v>40.77344</v>
      </c>
      <c r="E23" s="95" t="n">
        <v>-73.982209</v>
      </c>
      <c r="G23" s="95" t="n">
        <f aca="false">MATCH(B23&amp;"*",'Annual Total'!$B$3:$B$426,0)</f>
        <v>286</v>
      </c>
      <c r="H23" s="95" t="str">
        <f aca="false" t="array" ref="H23:H23">INDEX('Annual Total'!$B$3:$G$426,G23,1)</f>
        <v>66 St-Lincoln Center (1)</v>
      </c>
      <c r="I23" s="95" t="str">
        <f aca="false" t="array" ref="I23:I23">INDEX('Annual Total'!$B$3:$G$426,$G23,6)</f>
        <v>M</v>
      </c>
      <c r="J23" s="99" t="n">
        <f aca="false" t="array" ref="J23:J23">INDEX('Annual Total'!$B$3:$M$426,$G23,11)</f>
        <v>7068256</v>
      </c>
      <c r="K23" s="99" t="n">
        <f aca="false" t="array" ref="K23:K23">INDEX('Annual Total'!$B$3:$M$426,$G23,12)</f>
        <v>2141714.071</v>
      </c>
      <c r="L23" s="95" t="n">
        <f aca="false">COUNTIFS(G$2:G$479,"="&amp;G23)</f>
        <v>1</v>
      </c>
      <c r="M23" s="100" t="n">
        <f aca="false">IF(L23=1,A23, IF(G23&lt;&gt;0, "LINK", 0))</f>
        <v>124</v>
      </c>
      <c r="O23" s="100" t="n">
        <f aca="false">IF(M23&lt;&gt;"LINK",M23,N23)</f>
        <v>124</v>
      </c>
    </row>
    <row r="24" customFormat="false" ht="12.75" hidden="false" customHeight="true" outlineLevel="0" collapsed="false">
      <c r="A24" s="95" t="n">
        <v>125</v>
      </c>
      <c r="B24" s="95" t="s">
        <v>576</v>
      </c>
      <c r="C24" s="95" t="n">
        <v>125</v>
      </c>
      <c r="D24" s="95" t="n">
        <v>40.768247</v>
      </c>
      <c r="E24" s="95" t="n">
        <v>-73.981929</v>
      </c>
      <c r="G24" s="95" t="n">
        <f aca="false">MATCH(B24&amp;"*",'Annual Total'!$B$3:$B$426,0)</f>
        <v>285</v>
      </c>
      <c r="H24" s="95" t="str">
        <f aca="false" t="array" ref="H24:H24">INDEX('Annual Total'!$B$3:$G$426,G24,1)</f>
        <v>59 St-Columbus Circle (A,B,C,D,1)</v>
      </c>
      <c r="I24" s="95" t="str">
        <f aca="false" t="array" ref="I24:I24">INDEX('Annual Total'!$B$3:$G$426,$G24,6)</f>
        <v>M</v>
      </c>
      <c r="J24" s="99" t="n">
        <f aca="false" t="array" ref="J24:J24">INDEX('Annual Total'!$B$3:$M$426,$G24,11)</f>
        <v>23040650</v>
      </c>
      <c r="K24" s="99" t="n">
        <f aca="false" t="array" ref="K24:K24">INDEX('Annual Total'!$B$3:$M$426,$G24,12)</f>
        <v>7618925.056</v>
      </c>
      <c r="L24" s="95" t="n">
        <f aca="false">COUNTIFS(G$2:G$479,"="&amp;G24)</f>
        <v>2</v>
      </c>
      <c r="M24" s="100" t="str">
        <f aca="false">IF(L24=1,A24, IF(G24&lt;&gt;0, "LINK", 0))</f>
        <v>LINK</v>
      </c>
      <c r="N24" s="97" t="s">
        <v>577</v>
      </c>
      <c r="O24" s="100" t="str">
        <f aca="false">IF(M24&lt;&gt;"LINK",M24,N24)</f>
        <v>LINK_125</v>
      </c>
    </row>
    <row r="25" customFormat="false" ht="12.75" hidden="false" customHeight="true" outlineLevel="0" collapsed="false">
      <c r="A25" s="95" t="n">
        <v>126</v>
      </c>
      <c r="B25" s="95" t="s">
        <v>578</v>
      </c>
      <c r="C25" s="95" t="n">
        <v>126</v>
      </c>
      <c r="D25" s="95" t="n">
        <v>40.761728</v>
      </c>
      <c r="E25" s="95" t="n">
        <v>-73.983849</v>
      </c>
      <c r="G25" s="102" t="n">
        <v>281</v>
      </c>
      <c r="H25" s="95" t="str">
        <f aca="false" t="array" ref="H25:H25">INDEX('Annual Total'!$B$3:$G$426,G25,1)</f>
        <v>50 St (1)</v>
      </c>
      <c r="I25" s="95" t="str">
        <f aca="false" t="array" ref="I25:I25">INDEX('Annual Total'!$B$3:$G$426,$G25,6)</f>
        <v>M</v>
      </c>
      <c r="J25" s="99" t="n">
        <f aca="false" t="array" ref="J25:J25">INDEX('Annual Total'!$B$3:$M$426,$G25,11)</f>
        <v>8134360</v>
      </c>
      <c r="K25" s="99" t="n">
        <f aca="false" t="array" ref="K25:K25">INDEX('Annual Total'!$B$3:$M$426,$G25,12)</f>
        <v>2213136.88</v>
      </c>
      <c r="L25" s="95" t="n">
        <f aca="false">COUNTIFS(G$2:G$479,"="&amp;G25)</f>
        <v>1</v>
      </c>
      <c r="M25" s="100" t="n">
        <f aca="false">IF(L25=1,A25, IF(G25&lt;&gt;0, "LINK", 0))</f>
        <v>126</v>
      </c>
      <c r="O25" s="100" t="n">
        <f aca="false">IF(M25&lt;&gt;"LINK",M25,N25)</f>
        <v>126</v>
      </c>
    </row>
    <row r="26" customFormat="false" ht="12.75" hidden="false" customHeight="true" outlineLevel="0" collapsed="false">
      <c r="A26" s="95" t="n">
        <v>127</v>
      </c>
      <c r="B26" s="95" t="s">
        <v>579</v>
      </c>
      <c r="C26" s="95" t="n">
        <v>127</v>
      </c>
      <c r="D26" s="95" t="n">
        <v>40.75529</v>
      </c>
      <c r="E26" s="95" t="n">
        <v>-73.987495</v>
      </c>
      <c r="G26" s="95" t="n">
        <f aca="false">MATCH(B26&amp;"*",'Annual Total'!$B$3:$B$426,0)</f>
        <v>342</v>
      </c>
      <c r="H26" s="95" t="str">
        <f aca="false" t="array" ref="H26:H26">INDEX('Annual Total'!$B$3:$G$426,G26,1)</f>
        <v>Times Sq-42 St (N,Q,R,W,S,1,2,3,7)/42 St (A,C,E)</v>
      </c>
      <c r="I26" s="95" t="str">
        <f aca="false" t="array" ref="I26:I26">INDEX('Annual Total'!$B$3:$G$426,$G26,6)</f>
        <v>M</v>
      </c>
      <c r="J26" s="99" t="n">
        <f aca="false" t="array" ref="J26:J26">INDEX('Annual Total'!$B$3:$M$426,$G26,11)</f>
        <v>65020294</v>
      </c>
      <c r="K26" s="99" t="n">
        <f aca="false" t="array" ref="K26:K26">INDEX('Annual Total'!$B$3:$M$426,$G26,12)</f>
        <v>20341239.741</v>
      </c>
      <c r="L26" s="95" t="n">
        <f aca="false">COUNTIFS(G$2:G$479,"="&amp;G26)</f>
        <v>5</v>
      </c>
      <c r="M26" s="100" t="str">
        <f aca="false">IF(L26=1,A26, IF(G26&lt;&gt;0, "LINK", 0))</f>
        <v>LINK</v>
      </c>
      <c r="N26" s="97" t="s">
        <v>580</v>
      </c>
      <c r="O26" s="100" t="str">
        <f aca="false">IF(M26&lt;&gt;"LINK",M26,N26)</f>
        <v>LINK_127</v>
      </c>
    </row>
    <row r="27" customFormat="false" ht="12.75" hidden="false" customHeight="true" outlineLevel="0" collapsed="false">
      <c r="A27" s="95" t="n">
        <v>128</v>
      </c>
      <c r="B27" s="95" t="s">
        <v>581</v>
      </c>
      <c r="C27" s="95" t="n">
        <v>128</v>
      </c>
      <c r="D27" s="95" t="n">
        <v>40.750373</v>
      </c>
      <c r="E27" s="95" t="n">
        <v>-73.991057</v>
      </c>
      <c r="G27" s="95" t="n">
        <f aca="false">MATCH(B27&amp;"*",'Annual Total'!$B$3:$B$426,0)</f>
        <v>274</v>
      </c>
      <c r="H27" s="95" t="str">
        <f aca="false" t="array" ref="H27:H27">INDEX('Annual Total'!$B$3:$G$426,G27,1)</f>
        <v>34 St-Penn Station (1,2,3)</v>
      </c>
      <c r="I27" s="95" t="str">
        <f aca="false" t="array" ref="I27:I27">INDEX('Annual Total'!$B$3:$G$426,$G27,6)</f>
        <v>M</v>
      </c>
      <c r="J27" s="99" t="n">
        <f aca="false" t="array" ref="J27:J27">INDEX('Annual Total'!$B$3:$M$426,$G27,11)</f>
        <v>25967676</v>
      </c>
      <c r="K27" s="99" t="n">
        <f aca="false" t="array" ref="K27:K27">INDEX('Annual Total'!$B$3:$M$426,$G27,12)</f>
        <v>8103808.967</v>
      </c>
      <c r="L27" s="95" t="n">
        <f aca="false">COUNTIFS(G$2:G$479,"="&amp;G27)</f>
        <v>1</v>
      </c>
      <c r="M27" s="100" t="n">
        <f aca="false">IF(L27=1,A27, IF(G27&lt;&gt;0, "LINK", 0))</f>
        <v>128</v>
      </c>
      <c r="O27" s="100" t="n">
        <f aca="false">IF(M27&lt;&gt;"LINK",M27,N27)</f>
        <v>128</v>
      </c>
    </row>
    <row r="28" customFormat="false" ht="12.75" hidden="false" customHeight="true" outlineLevel="0" collapsed="false">
      <c r="A28" s="95" t="n">
        <v>129</v>
      </c>
      <c r="B28" s="95" t="s">
        <v>582</v>
      </c>
      <c r="C28" s="95" t="n">
        <v>129</v>
      </c>
      <c r="D28" s="95" t="n">
        <v>40.747215</v>
      </c>
      <c r="E28" s="95" t="n">
        <v>-73.993365</v>
      </c>
      <c r="G28" s="95" t="n">
        <f aca="false">MATCH(B28&amp;"*",'Annual Total'!$B$3:$B$426,0)</f>
        <v>267</v>
      </c>
      <c r="H28" s="95" t="str">
        <f aca="false" t="array" ref="H28:H28">INDEX('Annual Total'!$B$3:$G$426,G28,1)</f>
        <v>28 St (1)</v>
      </c>
      <c r="I28" s="95" t="str">
        <f aca="false" t="array" ref="I28:I28">INDEX('Annual Total'!$B$3:$G$426,$G28,6)</f>
        <v>M</v>
      </c>
      <c r="J28" s="99" t="n">
        <f aca="false" t="array" ref="J28:J28">INDEX('Annual Total'!$B$3:$M$426,$G28,11)</f>
        <v>4493352</v>
      </c>
      <c r="K28" s="99" t="n">
        <f aca="false" t="array" ref="K28:K28">INDEX('Annual Total'!$B$3:$M$426,$G28,12)</f>
        <v>1367598.112</v>
      </c>
      <c r="L28" s="95" t="n">
        <f aca="false">COUNTIFS(G$2:G$479,"="&amp;G28)</f>
        <v>1</v>
      </c>
      <c r="M28" s="100" t="n">
        <f aca="false">IF(L28=1,A28, IF(G28&lt;&gt;0, "LINK", 0))</f>
        <v>129</v>
      </c>
      <c r="O28" s="100" t="n">
        <f aca="false">IF(M28&lt;&gt;"LINK",M28,N28)</f>
        <v>129</v>
      </c>
    </row>
    <row r="29" customFormat="false" ht="12.75" hidden="false" customHeight="true" outlineLevel="0" collapsed="false">
      <c r="A29" s="95" t="n">
        <v>130</v>
      </c>
      <c r="B29" s="95" t="s">
        <v>583</v>
      </c>
      <c r="C29" s="95" t="n">
        <v>130</v>
      </c>
      <c r="D29" s="95" t="n">
        <v>40.744081</v>
      </c>
      <c r="E29" s="95" t="n">
        <v>-73.995657</v>
      </c>
      <c r="G29" s="95" t="n">
        <f aca="false">MATCH(B29&amp;"*",'Annual Total'!$B$3:$B$426,0)</f>
        <v>262</v>
      </c>
      <c r="H29" s="95" t="str">
        <f aca="false" t="array" ref="H29:H29">INDEX('Annual Total'!$B$3:$G$426,G29,1)</f>
        <v>23 St (1)</v>
      </c>
      <c r="I29" s="95" t="str">
        <f aca="false" t="array" ref="I29:I29">INDEX('Annual Total'!$B$3:$G$426,$G29,6)</f>
        <v>M</v>
      </c>
      <c r="J29" s="99" t="n">
        <f aca="false" t="array" ref="J29:J29">INDEX('Annual Total'!$B$3:$M$426,$G29,11)</f>
        <v>4627755</v>
      </c>
      <c r="K29" s="99" t="n">
        <f aca="false" t="array" ref="K29:K29">INDEX('Annual Total'!$B$3:$M$426,$G29,12)</f>
        <v>1566362.965</v>
      </c>
      <c r="L29" s="95" t="n">
        <f aca="false">COUNTIFS(G$2:G$479,"="&amp;G29)</f>
        <v>1</v>
      </c>
      <c r="M29" s="100" t="n">
        <f aca="false">IF(L29=1,A29, IF(G29&lt;&gt;0, "LINK", 0))</f>
        <v>130</v>
      </c>
      <c r="O29" s="100" t="n">
        <f aca="false">IF(M29&lt;&gt;"LINK",M29,N29)</f>
        <v>130</v>
      </c>
    </row>
    <row r="30" customFormat="false" ht="12.75" hidden="false" customHeight="true" outlineLevel="0" collapsed="false">
      <c r="A30" s="95" t="n">
        <v>131</v>
      </c>
      <c r="B30" s="95" t="s">
        <v>584</v>
      </c>
      <c r="C30" s="95" t="n">
        <v>131</v>
      </c>
      <c r="D30" s="95" t="n">
        <v>40.74104</v>
      </c>
      <c r="E30" s="95" t="n">
        <v>-73.997871</v>
      </c>
      <c r="G30" s="95" t="n">
        <f aca="false">MATCH(B30&amp;"*",'Annual Total'!$B$3:$B$426,0)</f>
        <v>254</v>
      </c>
      <c r="H30" s="95" t="str">
        <f aca="false" t="array" ref="H30:H30">INDEX('Annual Total'!$B$3:$G$426,G30,1)</f>
        <v>18 St (1)</v>
      </c>
      <c r="I30" s="95" t="str">
        <f aca="false" t="array" ref="I30:I30">INDEX('Annual Total'!$B$3:$G$426,$G30,6)</f>
        <v>M</v>
      </c>
      <c r="J30" s="99" t="n">
        <f aca="false" t="array" ref="J30:J30">INDEX('Annual Total'!$B$3:$M$426,$G30,11)</f>
        <v>2649616</v>
      </c>
      <c r="K30" s="99" t="n">
        <f aca="false" t="array" ref="K30:K30">INDEX('Annual Total'!$B$3:$M$426,$G30,12)</f>
        <v>803923.912</v>
      </c>
      <c r="L30" s="95" t="n">
        <f aca="false">COUNTIFS(G$2:G$479,"="&amp;G30)</f>
        <v>1</v>
      </c>
      <c r="M30" s="100" t="n">
        <f aca="false">IF(L30=1,A30, IF(G30&lt;&gt;0, "LINK", 0))</f>
        <v>131</v>
      </c>
      <c r="O30" s="100" t="n">
        <f aca="false">IF(M30&lt;&gt;"LINK",M30,N30)</f>
        <v>131</v>
      </c>
    </row>
    <row r="31" customFormat="false" ht="12.75" hidden="false" customHeight="true" outlineLevel="0" collapsed="false">
      <c r="A31" s="95" t="n">
        <v>132</v>
      </c>
      <c r="B31" s="95" t="s">
        <v>585</v>
      </c>
      <c r="C31" s="95" t="n">
        <v>132</v>
      </c>
      <c r="D31" s="95" t="n">
        <v>40.737826</v>
      </c>
      <c r="E31" s="95" t="n">
        <v>-74.000201</v>
      </c>
      <c r="G31" s="102" t="n">
        <v>243</v>
      </c>
      <c r="H31" s="95" t="str">
        <f aca="false" t="array" ref="H31:H31">INDEX('Annual Total'!$B$3:$G$426,G31,1)</f>
        <v>14 St (F,M,1,2,3)/6 Av (L)</v>
      </c>
      <c r="I31" s="95" t="str">
        <f aca="false" t="array" ref="I31:I31">INDEX('Annual Total'!$B$3:$G$426,$G31,6)</f>
        <v>M</v>
      </c>
      <c r="J31" s="99" t="n">
        <f aca="false" t="array" ref="J31:J31">INDEX('Annual Total'!$B$3:$M$426,$G31,11)</f>
        <v>14736035</v>
      </c>
      <c r="K31" s="99" t="n">
        <f aca="false" t="array" ref="K31:K31">INDEX('Annual Total'!$B$3:$M$426,$G31,12)</f>
        <v>5057029.071</v>
      </c>
      <c r="L31" s="95" t="n">
        <f aca="false">COUNTIFS(G$2:G$479,"="&amp;G31)</f>
        <v>3</v>
      </c>
      <c r="M31" s="100" t="str">
        <f aca="false">IF(L31=1,A31, IF(G31&lt;&gt;0, "LINK", 0))</f>
        <v>LINK</v>
      </c>
      <c r="N31" s="97" t="s">
        <v>586</v>
      </c>
      <c r="O31" s="100" t="str">
        <f aca="false">IF(M31&lt;&gt;"LINK",M31,N31)</f>
        <v>LINK_132</v>
      </c>
    </row>
    <row r="32" customFormat="false" ht="12.75" hidden="false" customHeight="true" outlineLevel="0" collapsed="false">
      <c r="A32" s="95" t="n">
        <v>133</v>
      </c>
      <c r="B32" s="95" t="s">
        <v>587</v>
      </c>
      <c r="C32" s="95" t="n">
        <v>133</v>
      </c>
      <c r="D32" s="95" t="n">
        <v>40.733422</v>
      </c>
      <c r="E32" s="95" t="n">
        <v>-74.002906</v>
      </c>
      <c r="G32" s="95" t="n">
        <f aca="false">MATCH(B32&amp;"*",'Annual Total'!$B$3:$B$426,0)</f>
        <v>318</v>
      </c>
      <c r="H32" s="95" t="str">
        <f aca="false" t="array" ref="H32:H32">INDEX('Annual Total'!$B$3:$G$426,G32,1)</f>
        <v>Christopher St-Sheridan Sq (1)</v>
      </c>
      <c r="I32" s="95" t="str">
        <f aca="false" t="array" ref="I32:I32">INDEX('Annual Total'!$B$3:$G$426,$G32,6)</f>
        <v>M</v>
      </c>
      <c r="J32" s="99" t="n">
        <f aca="false" t="array" ref="J32:J32">INDEX('Annual Total'!$B$3:$M$426,$G32,11)</f>
        <v>3412332</v>
      </c>
      <c r="K32" s="99" t="n">
        <f aca="false" t="array" ref="K32:K32">INDEX('Annual Total'!$B$3:$M$426,$G32,12)</f>
        <v>1067634.98</v>
      </c>
      <c r="L32" s="95" t="n">
        <f aca="false">COUNTIFS(G$2:G$479,"="&amp;G32)</f>
        <v>1</v>
      </c>
      <c r="M32" s="100" t="n">
        <f aca="false">IF(L32=1,A32, IF(G32&lt;&gt;0, "LINK", 0))</f>
        <v>133</v>
      </c>
      <c r="O32" s="100" t="n">
        <f aca="false">IF(M32&lt;&gt;"LINK",M32,N32)</f>
        <v>133</v>
      </c>
    </row>
    <row r="33" customFormat="false" ht="12.75" hidden="false" customHeight="true" outlineLevel="0" collapsed="false">
      <c r="A33" s="95" t="n">
        <v>134</v>
      </c>
      <c r="B33" s="95" t="s">
        <v>588</v>
      </c>
      <c r="C33" s="95" t="n">
        <v>134</v>
      </c>
      <c r="D33" s="95" t="n">
        <v>40.728251</v>
      </c>
      <c r="E33" s="95" t="n">
        <v>-74.005367</v>
      </c>
      <c r="G33" s="95" t="n">
        <f aca="false">MATCH(B33&amp;"*",'Annual Total'!$B$3:$B$426,0)</f>
        <v>329</v>
      </c>
      <c r="H33" s="95" t="str">
        <f aca="false" t="array" ref="H33:H33">INDEX('Annual Total'!$B$3:$G$426,G33,1)</f>
        <v>Houston St (1)</v>
      </c>
      <c r="I33" s="95" t="str">
        <f aca="false" t="array" ref="I33:I33">INDEX('Annual Total'!$B$3:$G$426,$G33,6)</f>
        <v>M</v>
      </c>
      <c r="J33" s="99" t="n">
        <f aca="false" t="array" ref="J33:J33">INDEX('Annual Total'!$B$3:$M$426,$G33,11)</f>
        <v>4496793</v>
      </c>
      <c r="K33" s="99" t="n">
        <f aca="false" t="array" ref="K33:K33">INDEX('Annual Total'!$B$3:$M$426,$G33,12)</f>
        <v>1378639.984</v>
      </c>
      <c r="L33" s="95" t="n">
        <f aca="false">COUNTIFS(G$2:G$479,"="&amp;G33)</f>
        <v>1</v>
      </c>
      <c r="M33" s="100" t="n">
        <f aca="false">IF(L33=1,A33, IF(G33&lt;&gt;0, "LINK", 0))</f>
        <v>134</v>
      </c>
      <c r="O33" s="100" t="n">
        <f aca="false">IF(M33&lt;&gt;"LINK",M33,N33)</f>
        <v>134</v>
      </c>
    </row>
    <row r="34" customFormat="false" ht="12.75" hidden="false" customHeight="true" outlineLevel="0" collapsed="false">
      <c r="A34" s="95" t="n">
        <v>135</v>
      </c>
      <c r="B34" s="95" t="s">
        <v>589</v>
      </c>
      <c r="C34" s="95" t="n">
        <v>135</v>
      </c>
      <c r="D34" s="95" t="n">
        <v>40.722854</v>
      </c>
      <c r="E34" s="95" t="n">
        <v>-74.006277</v>
      </c>
      <c r="G34" s="95" t="n">
        <f aca="false">MATCH(B34&amp;"*",'Annual Total'!$B$3:$B$426,0)</f>
        <v>310</v>
      </c>
      <c r="H34" s="95" t="str">
        <f aca="false" t="array" ref="H34:H34">INDEX('Annual Total'!$B$3:$G$426,G34,1)</f>
        <v>Canal St (1)</v>
      </c>
      <c r="I34" s="95" t="str">
        <f aca="false" t="array" ref="I34:I34">INDEX('Annual Total'!$B$3:$G$426,$G34,6)</f>
        <v>M</v>
      </c>
      <c r="J34" s="99" t="n">
        <f aca="false" t="array" ref="J34:J34">INDEX('Annual Total'!$B$3:$M$426,$G34,11)</f>
        <v>1984827</v>
      </c>
      <c r="K34" s="99" t="n">
        <f aca="false" t="array" ref="K34:K34">INDEX('Annual Total'!$B$3:$M$426,$G34,12)</f>
        <v>560301.956</v>
      </c>
      <c r="L34" s="95" t="n">
        <f aca="false">COUNTIFS(G$2:G$479,"="&amp;G34)</f>
        <v>1</v>
      </c>
      <c r="M34" s="100" t="n">
        <f aca="false">IF(L34=1,A34, IF(G34&lt;&gt;0, "LINK", 0))</f>
        <v>135</v>
      </c>
      <c r="O34" s="100" t="n">
        <f aca="false">IF(M34&lt;&gt;"LINK",M34,N34)</f>
        <v>135</v>
      </c>
    </row>
    <row r="35" customFormat="false" ht="12.75" hidden="false" customHeight="true" outlineLevel="0" collapsed="false">
      <c r="A35" s="95" t="n">
        <v>136</v>
      </c>
      <c r="B35" s="95" t="s">
        <v>590</v>
      </c>
      <c r="C35" s="95" t="n">
        <v>136</v>
      </c>
      <c r="D35" s="95" t="n">
        <v>40.719318</v>
      </c>
      <c r="E35" s="95" t="n">
        <v>-74.006886</v>
      </c>
      <c r="G35" s="95" t="n">
        <f aca="false">MATCH(B35&amp;"*",'Annual Total'!$B$3:$B$426,0)</f>
        <v>324</v>
      </c>
      <c r="H35" s="95" t="str">
        <f aca="false" t="array" ref="H35:H35">INDEX('Annual Total'!$B$3:$G$426,G35,1)</f>
        <v>Franklin St (1)</v>
      </c>
      <c r="I35" s="95" t="str">
        <f aca="false" t="array" ref="I35:I35">INDEX('Annual Total'!$B$3:$G$426,$G35,6)</f>
        <v>M</v>
      </c>
      <c r="J35" s="99" t="n">
        <f aca="false" t="array" ref="J35:J35">INDEX('Annual Total'!$B$3:$M$426,$G35,11)</f>
        <v>1567005</v>
      </c>
      <c r="K35" s="99" t="n">
        <f aca="false" t="array" ref="K35:K35">INDEX('Annual Total'!$B$3:$M$426,$G35,12)</f>
        <v>501135.969</v>
      </c>
      <c r="L35" s="95" t="n">
        <f aca="false">COUNTIFS(G$2:G$479,"="&amp;G35)</f>
        <v>1</v>
      </c>
      <c r="M35" s="100" t="n">
        <f aca="false">IF(L35=1,A35, IF(G35&lt;&gt;0, "LINK", 0))</f>
        <v>136</v>
      </c>
      <c r="O35" s="100" t="n">
        <f aca="false">IF(M35&lt;&gt;"LINK",M35,N35)</f>
        <v>136</v>
      </c>
    </row>
    <row r="36" customFormat="false" ht="12.75" hidden="false" customHeight="true" outlineLevel="0" collapsed="false">
      <c r="A36" s="95" t="n">
        <v>137</v>
      </c>
      <c r="B36" s="95" t="s">
        <v>591</v>
      </c>
      <c r="C36" s="95" t="n">
        <v>137</v>
      </c>
      <c r="D36" s="95" t="n">
        <v>40.715478</v>
      </c>
      <c r="E36" s="95" t="n">
        <v>-74.009266</v>
      </c>
      <c r="G36" s="95" t="n">
        <f aca="false">MATCH(B36&amp;"*",'Annual Total'!$B$3:$B$426,0)</f>
        <v>316</v>
      </c>
      <c r="H36" s="95" t="str">
        <f aca="false" t="array" ref="H36:H36">INDEX('Annual Total'!$B$3:$G$426,G36,1)</f>
        <v>Chambers St (1,2,3)</v>
      </c>
      <c r="I36" s="95" t="str">
        <f aca="false" t="array" ref="I36:I36">INDEX('Annual Total'!$B$3:$G$426,$G36,6)</f>
        <v>M</v>
      </c>
      <c r="J36" s="99" t="n">
        <f aca="false" t="array" ref="J36:J36">INDEX('Annual Total'!$B$3:$M$426,$G36,11)</f>
        <v>5941546</v>
      </c>
      <c r="K36" s="99" t="n">
        <f aca="false" t="array" ref="K36:K36">INDEX('Annual Total'!$B$3:$M$426,$G36,12)</f>
        <v>1781685.047</v>
      </c>
      <c r="L36" s="95" t="n">
        <f aca="false">COUNTIFS(G$2:G$479,"="&amp;G36)</f>
        <v>1</v>
      </c>
      <c r="M36" s="100" t="n">
        <f aca="false">IF(L36=1,A36, IF(G36&lt;&gt;0, "LINK", 0))</f>
        <v>137</v>
      </c>
      <c r="O36" s="100" t="n">
        <f aca="false">IF(M36&lt;&gt;"LINK",M36,N36)</f>
        <v>137</v>
      </c>
    </row>
    <row r="37" customFormat="false" ht="12.75" hidden="false" customHeight="true" outlineLevel="0" collapsed="false">
      <c r="A37" s="95" t="n">
        <v>138</v>
      </c>
      <c r="B37" s="95" t="s">
        <v>592</v>
      </c>
      <c r="C37" s="95" t="n">
        <v>138</v>
      </c>
      <c r="D37" s="95" t="n">
        <v>40.711835</v>
      </c>
      <c r="E37" s="95" t="n">
        <v>-74.012188</v>
      </c>
      <c r="G37" s="95" t="n">
        <f aca="false">MATCH(B37&amp;"*",'Annual Total'!$B$3:$B$426,0)</f>
        <v>346</v>
      </c>
      <c r="H37" s="95" t="str">
        <f aca="false" t="array" ref="H37:H37">INDEX('Annual Total'!$B$3:$G$426,G37,1)</f>
        <v>WTC Cortlandt (1)</v>
      </c>
      <c r="I37" s="95" t="str">
        <f aca="false" t="array" ref="I37:I37">INDEX('Annual Total'!$B$3:$G$426,$G37,6)</f>
        <v>M</v>
      </c>
      <c r="J37" s="99" t="n">
        <f aca="false" t="array" ref="J37:J37">INDEX('Annual Total'!$B$3:$M$426,$G37,11)</f>
        <v>4232521</v>
      </c>
      <c r="K37" s="99" t="n">
        <f aca="false" t="array" ref="K37:K37">INDEX('Annual Total'!$B$3:$M$426,$G37,12)</f>
        <v>1138814.926</v>
      </c>
      <c r="L37" s="95" t="n">
        <f aca="false">COUNTIFS(G$2:G$479,"="&amp;G37)</f>
        <v>1</v>
      </c>
      <c r="M37" s="100" t="n">
        <f aca="false">IF(L37=1,A37, IF(G37&lt;&gt;0, "LINK", 0))</f>
        <v>138</v>
      </c>
      <c r="O37" s="100" t="n">
        <f aca="false">IF(M37&lt;&gt;"LINK",M37,N37)</f>
        <v>138</v>
      </c>
    </row>
    <row r="38" customFormat="false" ht="12.75" hidden="false" customHeight="true" outlineLevel="0" collapsed="false">
      <c r="A38" s="95" t="n">
        <v>139</v>
      </c>
      <c r="B38" s="95" t="s">
        <v>593</v>
      </c>
      <c r="C38" s="95" t="n">
        <v>139</v>
      </c>
      <c r="D38" s="95" t="n">
        <v>40.707513</v>
      </c>
      <c r="E38" s="95" t="n">
        <v>-74.013783</v>
      </c>
      <c r="G38" s="95" t="n">
        <f aca="false">MATCH(B38&amp;"*",'Annual Total'!$B$3:$B$426,0)</f>
        <v>336</v>
      </c>
      <c r="H38" s="95" t="str">
        <f aca="false" t="array" ref="H38:H38">INDEX('Annual Total'!$B$3:$G$426,G38,1)</f>
        <v>Rector St (1)</v>
      </c>
      <c r="I38" s="95" t="str">
        <f aca="false" t="array" ref="I38:I38">INDEX('Annual Total'!$B$3:$G$426,$G38,6)</f>
        <v>M</v>
      </c>
      <c r="J38" s="99" t="n">
        <f aca="false" t="array" ref="J38:J38">INDEX('Annual Total'!$B$3:$M$426,$G38,11)</f>
        <v>2554523</v>
      </c>
      <c r="K38" s="99" t="n">
        <f aca="false" t="array" ref="K38:K38">INDEX('Annual Total'!$B$3:$M$426,$G38,12)</f>
        <v>708205.892</v>
      </c>
      <c r="L38" s="95" t="n">
        <f aca="false">COUNTIFS(G$2:G$479,"="&amp;G38)</f>
        <v>1</v>
      </c>
      <c r="M38" s="100" t="n">
        <f aca="false">IF(L38=1,A38, IF(G38&lt;&gt;0, "LINK", 0))</f>
        <v>139</v>
      </c>
      <c r="O38" s="100" t="n">
        <f aca="false">IF(M38&lt;&gt;"LINK",M38,N38)</f>
        <v>139</v>
      </c>
    </row>
    <row r="39" customFormat="false" ht="12.75" hidden="false" customHeight="true" outlineLevel="0" collapsed="false">
      <c r="A39" s="95" t="n">
        <v>140</v>
      </c>
      <c r="B39" s="95" t="s">
        <v>594</v>
      </c>
      <c r="C39" s="95" t="n">
        <v>140</v>
      </c>
      <c r="D39" s="95" t="n">
        <v>40.701411</v>
      </c>
      <c r="E39" s="95" t="n">
        <v>-74.013205</v>
      </c>
      <c r="G39" s="101" t="n">
        <v>0</v>
      </c>
      <c r="I39" s="96" t="s">
        <v>237</v>
      </c>
      <c r="J39" s="97" t="n">
        <v>0</v>
      </c>
      <c r="K39" s="97" t="n">
        <v>0</v>
      </c>
      <c r="L39" s="95" t="n">
        <f aca="false">COUNTIFS(G$2:G$479,"="&amp;G39)</f>
        <v>3</v>
      </c>
      <c r="M39" s="100" t="n">
        <f aca="false">IF(L39=1,A39, IF(G39&lt;&gt;0, "LINK", 0))</f>
        <v>0</v>
      </c>
      <c r="O39" s="100" t="n">
        <f aca="false">IF(M39&lt;&gt;"LINK",M39,N39)</f>
        <v>0</v>
      </c>
    </row>
    <row r="40" customFormat="false" ht="12.75" hidden="false" customHeight="true" outlineLevel="0" collapsed="false">
      <c r="A40" s="95" t="n">
        <v>142</v>
      </c>
      <c r="B40" s="95" t="s">
        <v>595</v>
      </c>
      <c r="C40" s="95" t="n">
        <v>142</v>
      </c>
      <c r="D40" s="95" t="n">
        <v>40.702068</v>
      </c>
      <c r="E40" s="95" t="n">
        <v>-74.013664</v>
      </c>
      <c r="G40" s="95" t="n">
        <f aca="false">MATCH(B40&amp;"*",'Annual Total'!$B$3:$B$426,0)</f>
        <v>339</v>
      </c>
      <c r="H40" s="95" t="str">
        <f aca="false" t="array" ref="H40:H40">INDEX('Annual Total'!$B$3:$G$426,G40,1)</f>
        <v>South Ferry (1)/Whitehall St (R,W)</v>
      </c>
      <c r="I40" s="95" t="str">
        <f aca="false" t="array" ref="I40:I40">INDEX('Annual Total'!$B$3:$G$426,$G40,6)</f>
        <v>M</v>
      </c>
      <c r="J40" s="99" t="n">
        <f aca="false" t="array" ref="J40:J40">INDEX('Annual Total'!$B$3:$M$426,$G40,11)</f>
        <v>10272682</v>
      </c>
      <c r="K40" s="99" t="n">
        <f aca="false" t="array" ref="K40:K40">INDEX('Annual Total'!$B$3:$M$426,$G40,12)</f>
        <v>3065053.04</v>
      </c>
      <c r="L40" s="95" t="n">
        <f aca="false">COUNTIFS(G$2:G$479,"="&amp;G40)</f>
        <v>2</v>
      </c>
      <c r="M40" s="100" t="str">
        <f aca="false">IF(L40=1,A40, IF(G40&lt;&gt;0, "LINK", 0))</f>
        <v>LINK</v>
      </c>
      <c r="N40" s="97" t="s">
        <v>596</v>
      </c>
      <c r="O40" s="100" t="str">
        <f aca="false">IF(M40&lt;&gt;"LINK",M40,N40)</f>
        <v>LINK_142</v>
      </c>
    </row>
    <row r="41" customFormat="false" ht="12.75" hidden="false" customHeight="true" outlineLevel="0" collapsed="false">
      <c r="A41" s="95" t="n">
        <v>201</v>
      </c>
      <c r="B41" s="95" t="s">
        <v>597</v>
      </c>
      <c r="C41" s="95" t="n">
        <v>201</v>
      </c>
      <c r="D41" s="95" t="n">
        <v>40.903125</v>
      </c>
      <c r="E41" s="95" t="n">
        <v>-73.85062</v>
      </c>
      <c r="G41" s="95" t="n">
        <f aca="false">MATCH(B41&amp;"*",'Annual Total'!$B$3:$B$426,0)</f>
        <v>63</v>
      </c>
      <c r="H41" s="95" t="str">
        <f aca="false" t="array" ref="H41:H41">INDEX('Annual Total'!$B$3:$G$426,G41,1)</f>
        <v>Wakefield-241 St (2)</v>
      </c>
      <c r="I41" s="95" t="str">
        <f aca="false" t="array" ref="I41:I41">INDEX('Annual Total'!$B$3:$G$426,$G41,6)</f>
        <v>Bx</v>
      </c>
      <c r="J41" s="99" t="n">
        <f aca="false" t="array" ref="J41:J41">INDEX('Annual Total'!$B$3:$M$426,$G41,11)</f>
        <v>1404748</v>
      </c>
      <c r="K41" s="99" t="n">
        <f aca="false" t="array" ref="K41:K41">INDEX('Annual Total'!$B$3:$M$426,$G41,12)</f>
        <v>711028.969</v>
      </c>
      <c r="L41" s="95" t="n">
        <f aca="false">COUNTIFS(G$2:G$479,"="&amp;G41)</f>
        <v>1</v>
      </c>
      <c r="M41" s="100" t="n">
        <f aca="false">IF(L41=1,A41, IF(G41&lt;&gt;0, "LINK", 0))</f>
        <v>201</v>
      </c>
      <c r="O41" s="100" t="n">
        <f aca="false">IF(M41&lt;&gt;"LINK",M41,N41)</f>
        <v>201</v>
      </c>
    </row>
    <row r="42" customFormat="false" ht="12.75" hidden="false" customHeight="true" outlineLevel="0" collapsed="false">
      <c r="A42" s="95" t="n">
        <v>204</v>
      </c>
      <c r="B42" s="95" t="s">
        <v>598</v>
      </c>
      <c r="C42" s="95" t="n">
        <v>204</v>
      </c>
      <c r="D42" s="95" t="n">
        <v>40.898379</v>
      </c>
      <c r="E42" s="95" t="n">
        <v>-73.854376</v>
      </c>
      <c r="G42" s="95" t="n">
        <f aca="false">MATCH(B42&amp;"*",'Annual Total'!$B$3:$B$426,0)</f>
        <v>52</v>
      </c>
      <c r="H42" s="95" t="str">
        <f aca="false" t="array" ref="H42:H42">INDEX('Annual Total'!$B$3:$G$426,G42,1)</f>
        <v>Nereid Av (2,5)</v>
      </c>
      <c r="I42" s="95" t="str">
        <f aca="false" t="array" ref="I42:I42">INDEX('Annual Total'!$B$3:$G$426,$G42,6)</f>
        <v>Bx</v>
      </c>
      <c r="J42" s="99" t="n">
        <f aca="false" t="array" ref="J42:J42">INDEX('Annual Total'!$B$3:$M$426,$G42,11)</f>
        <v>1006617</v>
      </c>
      <c r="K42" s="99" t="n">
        <f aca="false" t="array" ref="K42:K42">INDEX('Annual Total'!$B$3:$M$426,$G42,12)</f>
        <v>470230.032</v>
      </c>
      <c r="L42" s="95" t="n">
        <f aca="false">COUNTIFS(G$2:G$479,"="&amp;G42)</f>
        <v>1</v>
      </c>
      <c r="M42" s="100" t="n">
        <f aca="false">IF(L42=1,A42, IF(G42&lt;&gt;0, "LINK", 0))</f>
        <v>204</v>
      </c>
      <c r="O42" s="100" t="n">
        <f aca="false">IF(M42&lt;&gt;"LINK",M42,N42)</f>
        <v>204</v>
      </c>
    </row>
    <row r="43" customFormat="false" ht="12.75" hidden="false" customHeight="true" outlineLevel="0" collapsed="false">
      <c r="A43" s="95" t="n">
        <v>205</v>
      </c>
      <c r="B43" s="95" t="s">
        <v>599</v>
      </c>
      <c r="C43" s="95" t="n">
        <v>205</v>
      </c>
      <c r="D43" s="95" t="n">
        <v>40.893193</v>
      </c>
      <c r="E43" s="95" t="n">
        <v>-73.857473</v>
      </c>
      <c r="G43" s="95" t="n">
        <f aca="false">MATCH(B43&amp;"*",'Annual Total'!$B$3:$B$426,0)</f>
        <v>16</v>
      </c>
      <c r="H43" s="95" t="str">
        <f aca="false" t="array" ref="H43:H43">INDEX('Annual Total'!$B$3:$G$426,G43,1)</f>
        <v>233 St (2,5)</v>
      </c>
      <c r="I43" s="95" t="str">
        <f aca="false" t="array" ref="I43:I43">INDEX('Annual Total'!$B$3:$G$426,$G43,6)</f>
        <v>Bx</v>
      </c>
      <c r="J43" s="99" t="n">
        <f aca="false" t="array" ref="J43:J43">INDEX('Annual Total'!$B$3:$M$426,$G43,11)</f>
        <v>1445532</v>
      </c>
      <c r="K43" s="99" t="n">
        <f aca="false" t="array" ref="K43:K43">INDEX('Annual Total'!$B$3:$M$426,$G43,12)</f>
        <v>721494.982</v>
      </c>
      <c r="L43" s="95" t="n">
        <f aca="false">COUNTIFS(G$2:G$479,"="&amp;G43)</f>
        <v>1</v>
      </c>
      <c r="M43" s="100" t="n">
        <f aca="false">IF(L43=1,A43, IF(G43&lt;&gt;0, "LINK", 0))</f>
        <v>205</v>
      </c>
      <c r="O43" s="100" t="n">
        <f aca="false">IF(M43&lt;&gt;"LINK",M43,N43)</f>
        <v>205</v>
      </c>
    </row>
    <row r="44" customFormat="false" ht="12.75" hidden="false" customHeight="true" outlineLevel="0" collapsed="false">
      <c r="A44" s="95" t="n">
        <v>206</v>
      </c>
      <c r="B44" s="95" t="s">
        <v>600</v>
      </c>
      <c r="C44" s="95" t="n">
        <v>206</v>
      </c>
      <c r="D44" s="95" t="n">
        <v>40.888022</v>
      </c>
      <c r="E44" s="95" t="n">
        <v>-73.860341</v>
      </c>
      <c r="G44" s="95" t="n">
        <f aca="false">MATCH(B44&amp;"*",'Annual Total'!$B$3:$B$426,0)</f>
        <v>14</v>
      </c>
      <c r="H44" s="95" t="str">
        <f aca="false" t="array" ref="H44:H44">INDEX('Annual Total'!$B$3:$G$426,G44,1)</f>
        <v>225 St (2,5)</v>
      </c>
      <c r="I44" s="95" t="str">
        <f aca="false" t="array" ref="I44:I44">INDEX('Annual Total'!$B$3:$G$426,$G44,6)</f>
        <v>Bx</v>
      </c>
      <c r="J44" s="99" t="n">
        <f aca="false" t="array" ref="J44:J44">INDEX('Annual Total'!$B$3:$M$426,$G44,11)</f>
        <v>1187486</v>
      </c>
      <c r="K44" s="99" t="n">
        <f aca="false" t="array" ref="K44:K44">INDEX('Annual Total'!$B$3:$M$426,$G44,12)</f>
        <v>549296.064</v>
      </c>
      <c r="L44" s="95" t="n">
        <f aca="false">COUNTIFS(G$2:G$479,"="&amp;G44)</f>
        <v>1</v>
      </c>
      <c r="M44" s="100" t="n">
        <f aca="false">IF(L44=1,A44, IF(G44&lt;&gt;0, "LINK", 0))</f>
        <v>206</v>
      </c>
      <c r="O44" s="100" t="n">
        <f aca="false">IF(M44&lt;&gt;"LINK",M44,N44)</f>
        <v>206</v>
      </c>
    </row>
    <row r="45" customFormat="false" ht="12.75" hidden="false" customHeight="true" outlineLevel="0" collapsed="false">
      <c r="A45" s="95" t="n">
        <v>207</v>
      </c>
      <c r="B45" s="95" t="s">
        <v>601</v>
      </c>
      <c r="C45" s="95" t="n">
        <v>207</v>
      </c>
      <c r="D45" s="95" t="n">
        <v>40.883895</v>
      </c>
      <c r="E45" s="95" t="n">
        <v>-73.862633</v>
      </c>
      <c r="G45" s="95" t="n">
        <f aca="false">MATCH(B45&amp;"*",'Annual Total'!$B$3:$B$426,0)</f>
        <v>13</v>
      </c>
      <c r="H45" s="95" t="str">
        <f aca="false" t="array" ref="H45:H45">INDEX('Annual Total'!$B$3:$G$426,G45,1)</f>
        <v>219 St (2,5)</v>
      </c>
      <c r="I45" s="95" t="str">
        <f aca="false" t="array" ref="I45:I45">INDEX('Annual Total'!$B$3:$G$426,$G45,6)</f>
        <v>Bx</v>
      </c>
      <c r="J45" s="99" t="n">
        <f aca="false" t="array" ref="J45:J45">INDEX('Annual Total'!$B$3:$M$426,$G45,11)</f>
        <v>979390</v>
      </c>
      <c r="K45" s="99" t="n">
        <f aca="false" t="array" ref="K45:K45">INDEX('Annual Total'!$B$3:$M$426,$G45,12)</f>
        <v>457388.001</v>
      </c>
      <c r="L45" s="95" t="n">
        <f aca="false">COUNTIFS(G$2:G$479,"="&amp;G45)</f>
        <v>1</v>
      </c>
      <c r="M45" s="100" t="n">
        <f aca="false">IF(L45=1,A45, IF(G45&lt;&gt;0, "LINK", 0))</f>
        <v>207</v>
      </c>
      <c r="O45" s="100" t="n">
        <f aca="false">IF(M45&lt;&gt;"LINK",M45,N45)</f>
        <v>207</v>
      </c>
    </row>
    <row r="46" customFormat="false" ht="12.75" hidden="false" customHeight="true" outlineLevel="0" collapsed="false">
      <c r="A46" s="95" t="n">
        <v>208</v>
      </c>
      <c r="B46" s="95" t="s">
        <v>602</v>
      </c>
      <c r="C46" s="95" t="n">
        <v>208</v>
      </c>
      <c r="D46" s="95" t="n">
        <v>40.87785</v>
      </c>
      <c r="E46" s="95" t="n">
        <v>-73.866256</v>
      </c>
      <c r="G46" s="95" t="n">
        <f aca="false">MATCH(B46&amp;"*",'Annual Total'!$B$3:$B$426,0)</f>
        <v>39</v>
      </c>
      <c r="H46" s="95" t="str">
        <f aca="false" t="array" ref="H46:H46">INDEX('Annual Total'!$B$3:$G$426,G46,1)</f>
        <v>Gun Hill Rd (2,5)</v>
      </c>
      <c r="I46" s="95" t="str">
        <f aca="false" t="array" ref="I46:I46">INDEX('Annual Total'!$B$3:$G$426,$G46,6)</f>
        <v>Bx</v>
      </c>
      <c r="J46" s="99" t="n">
        <f aca="false" t="array" ref="J46:J46">INDEX('Annual Total'!$B$3:$M$426,$G46,11)</f>
        <v>2271942</v>
      </c>
      <c r="K46" s="99" t="n">
        <f aca="false" t="array" ref="K46:K46">INDEX('Annual Total'!$B$3:$M$426,$G46,12)</f>
        <v>1012373.022</v>
      </c>
      <c r="L46" s="95" t="n">
        <f aca="false">COUNTIFS(G$2:G$479,"="&amp;G46)</f>
        <v>2</v>
      </c>
      <c r="M46" s="100" t="str">
        <f aca="false">IF(L46=1,A46, IF(G46&lt;&gt;0, "LINK", 0))</f>
        <v>LINK</v>
      </c>
      <c r="N46" s="97" t="s">
        <v>603</v>
      </c>
      <c r="O46" s="100" t="str">
        <f aca="false">IF(M46&lt;&gt;"LINK",M46,N46)</f>
        <v>LINK_208</v>
      </c>
    </row>
    <row r="47" customFormat="false" ht="12.75" hidden="false" customHeight="true" outlineLevel="0" collapsed="false">
      <c r="A47" s="95" t="n">
        <v>209</v>
      </c>
      <c r="B47" s="95" t="s">
        <v>604</v>
      </c>
      <c r="C47" s="95" t="n">
        <v>209</v>
      </c>
      <c r="D47" s="95" t="n">
        <v>40.871356</v>
      </c>
      <c r="E47" s="95" t="n">
        <v>-73.867164</v>
      </c>
      <c r="G47" s="95" t="n">
        <f aca="false">MATCH(B47&amp;"*",'Annual Total'!$B$3:$B$426,0)</f>
        <v>27</v>
      </c>
      <c r="H47" s="95" t="str">
        <f aca="false" t="array" ref="H47:H47">INDEX('Annual Total'!$B$3:$G$426,G47,1)</f>
        <v>Burke Av (2,5)</v>
      </c>
      <c r="I47" s="95" t="str">
        <f aca="false" t="array" ref="I47:I47">INDEX('Annual Total'!$B$3:$G$426,$G47,6)</f>
        <v>Bx</v>
      </c>
      <c r="J47" s="99" t="n">
        <f aca="false" t="array" ref="J47:J47">INDEX('Annual Total'!$B$3:$M$426,$G47,11)</f>
        <v>1000896</v>
      </c>
      <c r="K47" s="99" t="n">
        <f aca="false" t="array" ref="K47:K47">INDEX('Annual Total'!$B$3:$M$426,$G47,12)</f>
        <v>480152.063</v>
      </c>
      <c r="L47" s="95" t="n">
        <f aca="false">COUNTIFS(G$2:G$479,"="&amp;G47)</f>
        <v>1</v>
      </c>
      <c r="M47" s="100" t="n">
        <f aca="false">IF(L47=1,A47, IF(G47&lt;&gt;0, "LINK", 0))</f>
        <v>209</v>
      </c>
      <c r="O47" s="100" t="n">
        <f aca="false">IF(M47&lt;&gt;"LINK",M47,N47)</f>
        <v>209</v>
      </c>
    </row>
    <row r="48" customFormat="false" ht="12.75" hidden="false" customHeight="true" outlineLevel="0" collapsed="false">
      <c r="A48" s="95" t="n">
        <v>210</v>
      </c>
      <c r="B48" s="95" t="s">
        <v>605</v>
      </c>
      <c r="C48" s="95" t="n">
        <v>210</v>
      </c>
      <c r="D48" s="95" t="n">
        <v>40.865462</v>
      </c>
      <c r="E48" s="95" t="n">
        <v>-73.867352</v>
      </c>
      <c r="G48" s="95" t="n">
        <f aca="false">MATCH(B48&amp;"*",'Annual Total'!$B$3:$B$426,0)</f>
        <v>20</v>
      </c>
      <c r="H48" s="95" t="str">
        <f aca="false" t="array" ref="H48:H48">INDEX('Annual Total'!$B$3:$G$426,G48,1)</f>
        <v>Allerton Av (2,5)</v>
      </c>
      <c r="I48" s="95" t="str">
        <f aca="false" t="array" ref="I48:I48">INDEX('Annual Total'!$B$3:$G$426,$G48,6)</f>
        <v>Bx</v>
      </c>
      <c r="J48" s="99" t="n">
        <f aca="false" t="array" ref="J48:J48">INDEX('Annual Total'!$B$3:$M$426,$G48,11)</f>
        <v>1614464</v>
      </c>
      <c r="K48" s="99" t="n">
        <f aca="false" t="array" ref="K48:K48">INDEX('Annual Total'!$B$3:$M$426,$G48,12)</f>
        <v>760068.025</v>
      </c>
      <c r="L48" s="95" t="n">
        <f aca="false">COUNTIFS(G$2:G$479,"="&amp;G48)</f>
        <v>1</v>
      </c>
      <c r="M48" s="100" t="n">
        <f aca="false">IF(L48=1,A48, IF(G48&lt;&gt;0, "LINK", 0))</f>
        <v>210</v>
      </c>
      <c r="O48" s="100" t="n">
        <f aca="false">IF(M48&lt;&gt;"LINK",M48,N48)</f>
        <v>210</v>
      </c>
    </row>
    <row r="49" customFormat="false" ht="12.75" hidden="false" customHeight="true" outlineLevel="0" collapsed="false">
      <c r="A49" s="95" t="n">
        <v>211</v>
      </c>
      <c r="B49" s="95" t="s">
        <v>606</v>
      </c>
      <c r="C49" s="95" t="n">
        <v>211</v>
      </c>
      <c r="D49" s="95" t="n">
        <v>40.857192</v>
      </c>
      <c r="E49" s="95" t="n">
        <v>-73.867615</v>
      </c>
      <c r="G49" s="95" t="n">
        <f aca="false">MATCH(B49&amp;"*",'Annual Total'!$B$3:$B$426,0)</f>
        <v>56</v>
      </c>
      <c r="H49" s="95" t="str">
        <f aca="false" t="array" ref="H49:H49">INDEX('Annual Total'!$B$3:$G$426,G49,1)</f>
        <v>Pelham Pkwy (2,5)</v>
      </c>
      <c r="I49" s="95" t="str">
        <f aca="false" t="array" ref="I49:I49">INDEX('Annual Total'!$B$3:$G$426,$G49,6)</f>
        <v>Bx</v>
      </c>
      <c r="J49" s="99" t="n">
        <f aca="false" t="array" ref="J49:J49">INDEX('Annual Total'!$B$3:$M$426,$G49,11)</f>
        <v>2651208</v>
      </c>
      <c r="K49" s="99" t="n">
        <f aca="false" t="array" ref="K49:K49">INDEX('Annual Total'!$B$3:$M$426,$G49,12)</f>
        <v>1222206.033</v>
      </c>
      <c r="L49" s="95" t="n">
        <f aca="false">COUNTIFS(G$2:G$479,"="&amp;G49)</f>
        <v>2</v>
      </c>
      <c r="M49" s="100" t="str">
        <f aca="false">IF(L49=1,A49, IF(G49&lt;&gt;0, "LINK", 0))</f>
        <v>LINK</v>
      </c>
      <c r="N49" s="97" t="s">
        <v>607</v>
      </c>
      <c r="O49" s="100" t="str">
        <f aca="false">IF(M49&lt;&gt;"LINK",M49,N49)</f>
        <v>LINK_211</v>
      </c>
    </row>
    <row r="50" customFormat="false" ht="12.75" hidden="false" customHeight="true" outlineLevel="0" collapsed="false">
      <c r="A50" s="95" t="n">
        <v>212</v>
      </c>
      <c r="B50" s="95" t="s">
        <v>608</v>
      </c>
      <c r="C50" s="95" t="n">
        <v>212</v>
      </c>
      <c r="D50" s="95" t="n">
        <v>40.848828</v>
      </c>
      <c r="E50" s="95" t="n">
        <v>-73.868457</v>
      </c>
      <c r="G50" s="95" t="n">
        <f aca="false">MATCH(B50&amp;"*",'Annual Total'!$B$3:$B$426,0)</f>
        <v>24</v>
      </c>
      <c r="H50" s="95" t="str">
        <f aca="false" t="array" ref="H50:H50">INDEX('Annual Total'!$B$3:$G$426,G50,1)</f>
        <v>Bronx Park East (2,5)</v>
      </c>
      <c r="I50" s="95" t="str">
        <f aca="false" t="array" ref="I50:I50">INDEX('Annual Total'!$B$3:$G$426,$G50,6)</f>
        <v>Bx</v>
      </c>
      <c r="J50" s="99" t="n">
        <f aca="false" t="array" ref="J50:J50">INDEX('Annual Total'!$B$3:$M$426,$G50,11)</f>
        <v>769303</v>
      </c>
      <c r="K50" s="99" t="n">
        <f aca="false" t="array" ref="K50:K50">INDEX('Annual Total'!$B$3:$M$426,$G50,12)</f>
        <v>354016.036</v>
      </c>
      <c r="L50" s="95" t="n">
        <f aca="false">COUNTIFS(G$2:G$479,"="&amp;G50)</f>
        <v>1</v>
      </c>
      <c r="M50" s="100" t="n">
        <f aca="false">IF(L50=1,A50, IF(G50&lt;&gt;0, "LINK", 0))</f>
        <v>212</v>
      </c>
      <c r="O50" s="100" t="n">
        <f aca="false">IF(M50&lt;&gt;"LINK",M50,N50)</f>
        <v>212</v>
      </c>
    </row>
    <row r="51" customFormat="false" ht="12.75" hidden="false" customHeight="true" outlineLevel="0" collapsed="false">
      <c r="A51" s="95" t="n">
        <v>213</v>
      </c>
      <c r="B51" s="95" t="s">
        <v>609</v>
      </c>
      <c r="C51" s="95" t="n">
        <v>213</v>
      </c>
      <c r="D51" s="95" t="n">
        <v>40.841894</v>
      </c>
      <c r="E51" s="95" t="n">
        <v>-73.873488</v>
      </c>
      <c r="G51" s="101" t="n">
        <v>33</v>
      </c>
      <c r="H51" s="95" t="str">
        <f aca="false" t="array" ref="H51:H51">INDEX('Annual Total'!$B$3:$G$426,G51,1)</f>
        <v>East 180 St (2,5)</v>
      </c>
      <c r="I51" s="95" t="str">
        <f aca="false" t="array" ref="I51:I51">INDEX('Annual Total'!$B$3:$G$426,$G51,6)</f>
        <v>Bx</v>
      </c>
      <c r="J51" s="99" t="n">
        <f aca="false" t="array" ref="J51:J51">INDEX('Annual Total'!$B$3:$M$426,$G51,11)</f>
        <v>2211198</v>
      </c>
      <c r="K51" s="99" t="n">
        <f aca="false" t="array" ref="K51:K51">INDEX('Annual Total'!$B$3:$M$426,$G51,12)</f>
        <v>1142138.975</v>
      </c>
      <c r="L51" s="95" t="n">
        <f aca="false">COUNTIFS(G$2:G$479,"="&amp;G51)</f>
        <v>1</v>
      </c>
      <c r="M51" s="100" t="n">
        <f aca="false">IF(L51=1,A51, IF(G51&lt;&gt;0, "LINK", 0))</f>
        <v>213</v>
      </c>
      <c r="O51" s="100" t="n">
        <f aca="false">IF(M51&lt;&gt;"LINK",M51,N51)</f>
        <v>213</v>
      </c>
    </row>
    <row r="52" customFormat="false" ht="12.75" hidden="false" customHeight="true" outlineLevel="0" collapsed="false">
      <c r="A52" s="95" t="n">
        <v>214</v>
      </c>
      <c r="B52" s="95" t="s">
        <v>610</v>
      </c>
      <c r="C52" s="95" t="n">
        <v>214</v>
      </c>
      <c r="D52" s="95" t="n">
        <v>40.840295</v>
      </c>
      <c r="E52" s="95" t="n">
        <v>-73.880049</v>
      </c>
      <c r="G52" s="101" t="n">
        <v>64</v>
      </c>
      <c r="H52" s="95" t="str">
        <f aca="false" t="array" ref="H52:H52">INDEX('Annual Total'!$B$3:$G$426,G52,1)</f>
        <v>West Farms Sq-East Tremont Av (2,5)</v>
      </c>
      <c r="I52" s="95" t="str">
        <f aca="false" t="array" ref="I52:I52">INDEX('Annual Total'!$B$3:$G$426,$G52,6)</f>
        <v>Bx</v>
      </c>
      <c r="J52" s="99" t="n">
        <f aca="false" t="array" ref="J52:J52">INDEX('Annual Total'!$B$3:$M$426,$G52,11)</f>
        <v>2104945</v>
      </c>
      <c r="K52" s="99" t="n">
        <f aca="false" t="array" ref="K52:K52">INDEX('Annual Total'!$B$3:$M$426,$G52,12)</f>
        <v>947252.02</v>
      </c>
      <c r="L52" s="95" t="n">
        <f aca="false">COUNTIFS(G$2:G$479,"="&amp;G52)</f>
        <v>1</v>
      </c>
      <c r="M52" s="100" t="n">
        <f aca="false">IF(L52=1,A52, IF(G52&lt;&gt;0, "LINK", 0))</f>
        <v>214</v>
      </c>
      <c r="O52" s="100" t="n">
        <f aca="false">IF(M52&lt;&gt;"LINK",M52,N52)</f>
        <v>214</v>
      </c>
    </row>
    <row r="53" customFormat="false" ht="12.75" hidden="false" customHeight="true" outlineLevel="0" collapsed="false">
      <c r="A53" s="95" t="n">
        <v>215</v>
      </c>
      <c r="B53" s="95" t="s">
        <v>611</v>
      </c>
      <c r="C53" s="95" t="n">
        <v>215</v>
      </c>
      <c r="D53" s="95" t="n">
        <v>40.837288</v>
      </c>
      <c r="E53" s="95" t="n">
        <v>-73.887734</v>
      </c>
      <c r="G53" s="95" t="n">
        <f aca="false">MATCH(B53&amp;"*",'Annual Total'!$B$3:$B$426,0)</f>
        <v>8</v>
      </c>
      <c r="H53" s="95" t="str">
        <f aca="false" t="array" ref="H53:H53">INDEX('Annual Total'!$B$3:$G$426,G53,1)</f>
        <v>174 St (2,5)</v>
      </c>
      <c r="I53" s="95" t="str">
        <f aca="false" t="array" ref="I53:I53">INDEX('Annual Total'!$B$3:$G$426,$G53,6)</f>
        <v>Bx</v>
      </c>
      <c r="J53" s="99" t="n">
        <f aca="false" t="array" ref="J53:J53">INDEX('Annual Total'!$B$3:$M$426,$G53,11)</f>
        <v>2057118</v>
      </c>
      <c r="K53" s="99" t="n">
        <f aca="false" t="array" ref="K53:K53">INDEX('Annual Total'!$B$3:$M$426,$G53,12)</f>
        <v>953564.086</v>
      </c>
      <c r="L53" s="95" t="n">
        <f aca="false">COUNTIFS(G$2:G$479,"="&amp;G53)</f>
        <v>1</v>
      </c>
      <c r="M53" s="100" t="n">
        <f aca="false">IF(L53=1,A53, IF(G53&lt;&gt;0, "LINK", 0))</f>
        <v>215</v>
      </c>
      <c r="O53" s="100" t="n">
        <f aca="false">IF(M53&lt;&gt;"LINK",M53,N53)</f>
        <v>215</v>
      </c>
    </row>
    <row r="54" customFormat="false" ht="12.75" hidden="false" customHeight="true" outlineLevel="0" collapsed="false">
      <c r="A54" s="95" t="n">
        <v>216</v>
      </c>
      <c r="B54" s="95" t="s">
        <v>612</v>
      </c>
      <c r="C54" s="95" t="n">
        <v>216</v>
      </c>
      <c r="D54" s="95" t="n">
        <v>40.829993</v>
      </c>
      <c r="E54" s="95" t="n">
        <v>-73.891865</v>
      </c>
      <c r="G54" s="95" t="n">
        <f aca="false">MATCH(B54&amp;"*",'Annual Total'!$B$3:$B$426,0)</f>
        <v>38</v>
      </c>
      <c r="H54" s="95" t="str">
        <f aca="false" t="array" ref="H54:H54">INDEX('Annual Total'!$B$3:$G$426,G54,1)</f>
        <v>Freeman St (2,5)</v>
      </c>
      <c r="I54" s="95" t="str">
        <f aca="false" t="array" ref="I54:I54">INDEX('Annual Total'!$B$3:$G$426,$G54,6)</f>
        <v>Bx</v>
      </c>
      <c r="J54" s="99" t="n">
        <f aca="false" t="array" ref="J54:J54">INDEX('Annual Total'!$B$3:$M$426,$G54,11)</f>
        <v>1358821</v>
      </c>
      <c r="K54" s="99" t="n">
        <f aca="false" t="array" ref="K54:K54">INDEX('Annual Total'!$B$3:$M$426,$G54,12)</f>
        <v>642086.946</v>
      </c>
      <c r="L54" s="95" t="n">
        <f aca="false">COUNTIFS(G$2:G$479,"="&amp;G54)</f>
        <v>1</v>
      </c>
      <c r="M54" s="100" t="n">
        <f aca="false">IF(L54=1,A54, IF(G54&lt;&gt;0, "LINK", 0))</f>
        <v>216</v>
      </c>
      <c r="O54" s="100" t="n">
        <f aca="false">IF(M54&lt;&gt;"LINK",M54,N54)</f>
        <v>216</v>
      </c>
    </row>
    <row r="55" customFormat="false" ht="12.75" hidden="false" customHeight="true" outlineLevel="0" collapsed="false">
      <c r="A55" s="95" t="n">
        <v>217</v>
      </c>
      <c r="B55" s="95" t="s">
        <v>613</v>
      </c>
      <c r="C55" s="95" t="n">
        <v>217</v>
      </c>
      <c r="D55" s="95" t="n">
        <v>40.824073</v>
      </c>
      <c r="E55" s="95" t="n">
        <v>-73.893064</v>
      </c>
      <c r="G55" s="95" t="n">
        <f aca="false">MATCH(B55&amp;"*",'Annual Total'!$B$3:$B$426,0)</f>
        <v>59</v>
      </c>
      <c r="H55" s="95" t="str">
        <f aca="false" t="array" ref="H55:H55">INDEX('Annual Total'!$B$3:$G$426,G55,1)</f>
        <v>Simpson St (2,5)</v>
      </c>
      <c r="I55" s="95" t="str">
        <f aca="false" t="array" ref="I55:I55">INDEX('Annual Total'!$B$3:$G$426,$G55,6)</f>
        <v>Bx</v>
      </c>
      <c r="J55" s="99" t="n">
        <f aca="false" t="array" ref="J55:J55">INDEX('Annual Total'!$B$3:$M$426,$G55,11)</f>
        <v>2602749</v>
      </c>
      <c r="K55" s="99" t="n">
        <f aca="false" t="array" ref="K55:K55">INDEX('Annual Total'!$B$3:$M$426,$G55,12)</f>
        <v>1230832.92</v>
      </c>
      <c r="L55" s="95" t="n">
        <f aca="false">COUNTIFS(G$2:G$479,"="&amp;G55)</f>
        <v>1</v>
      </c>
      <c r="M55" s="100" t="n">
        <f aca="false">IF(L55=1,A55, IF(G55&lt;&gt;0, "LINK", 0))</f>
        <v>217</v>
      </c>
      <c r="O55" s="100" t="n">
        <f aca="false">IF(M55&lt;&gt;"LINK",M55,N55)</f>
        <v>217</v>
      </c>
    </row>
    <row r="56" customFormat="false" ht="12.75" hidden="false" customHeight="true" outlineLevel="0" collapsed="false">
      <c r="A56" s="95" t="n">
        <v>218</v>
      </c>
      <c r="B56" s="95" t="s">
        <v>614</v>
      </c>
      <c r="C56" s="95" t="n">
        <v>218</v>
      </c>
      <c r="D56" s="95" t="n">
        <v>40.822181</v>
      </c>
      <c r="E56" s="95" t="n">
        <v>-73.896736</v>
      </c>
      <c r="G56" s="95" t="n">
        <f aca="false">MATCH(B56&amp;"*",'Annual Total'!$B$3:$B$426,0)</f>
        <v>42</v>
      </c>
      <c r="H56" s="95" t="str">
        <f aca="false" t="array" ref="H56:H56">INDEX('Annual Total'!$B$3:$G$426,G56,1)</f>
        <v>Intervale Av (2,5)</v>
      </c>
      <c r="I56" s="95" t="str">
        <f aca="false" t="array" ref="I56:I56">INDEX('Annual Total'!$B$3:$G$426,$G56,6)</f>
        <v>Bx</v>
      </c>
      <c r="J56" s="99" t="n">
        <f aca="false" t="array" ref="J56:J56">INDEX('Annual Total'!$B$3:$M$426,$G56,11)</f>
        <v>964689</v>
      </c>
      <c r="K56" s="99" t="n">
        <f aca="false" t="array" ref="K56:K56">INDEX('Annual Total'!$B$3:$M$426,$G56,12)</f>
        <v>472957.994</v>
      </c>
      <c r="L56" s="95" t="n">
        <f aca="false">COUNTIFS(G$2:G$479,"="&amp;G56)</f>
        <v>1</v>
      </c>
      <c r="M56" s="100" t="n">
        <f aca="false">IF(L56=1,A56, IF(G56&lt;&gt;0, "LINK", 0))</f>
        <v>218</v>
      </c>
      <c r="O56" s="100" t="n">
        <f aca="false">IF(M56&lt;&gt;"LINK",M56,N56)</f>
        <v>218</v>
      </c>
    </row>
    <row r="57" customFormat="false" ht="12.75" hidden="false" customHeight="true" outlineLevel="0" collapsed="false">
      <c r="A57" s="95" t="n">
        <v>219</v>
      </c>
      <c r="B57" s="95" t="s">
        <v>615</v>
      </c>
      <c r="C57" s="95" t="n">
        <v>219</v>
      </c>
      <c r="D57" s="95" t="n">
        <v>40.819585</v>
      </c>
      <c r="E57" s="95" t="n">
        <v>-73.90177</v>
      </c>
      <c r="G57" s="95" t="n">
        <f aca="false">MATCH(B57&amp;"*",'Annual Total'!$B$3:$B$426,0)</f>
        <v>58</v>
      </c>
      <c r="H57" s="95" t="str">
        <f aca="false" t="array" ref="H57:H57">INDEX('Annual Total'!$B$3:$G$426,G57,1)</f>
        <v>Prospect Av (2,5)</v>
      </c>
      <c r="I57" s="95" t="str">
        <f aca="false" t="array" ref="I57:I57">INDEX('Annual Total'!$B$3:$G$426,$G57,6)</f>
        <v>Bx</v>
      </c>
      <c r="J57" s="99" t="n">
        <f aca="false" t="array" ref="J57:J57">INDEX('Annual Total'!$B$3:$M$426,$G57,11)</f>
        <v>2148059</v>
      </c>
      <c r="K57" s="99" t="n">
        <f aca="false" t="array" ref="K57:K57">INDEX('Annual Total'!$B$3:$M$426,$G57,12)</f>
        <v>1021781.047</v>
      </c>
      <c r="L57" s="95" t="n">
        <f aca="false">COUNTIFS(G$2:G$479,"="&amp;G57)</f>
        <v>1</v>
      </c>
      <c r="M57" s="100" t="n">
        <f aca="false">IF(L57=1,A57, IF(G57&lt;&gt;0, "LINK", 0))</f>
        <v>219</v>
      </c>
      <c r="O57" s="100" t="n">
        <f aca="false">IF(M57&lt;&gt;"LINK",M57,N57)</f>
        <v>219</v>
      </c>
    </row>
    <row r="58" customFormat="false" ht="12.75" hidden="false" customHeight="true" outlineLevel="0" collapsed="false">
      <c r="A58" s="95" t="n">
        <v>220</v>
      </c>
      <c r="B58" s="95" t="s">
        <v>616</v>
      </c>
      <c r="C58" s="95" t="n">
        <v>220</v>
      </c>
      <c r="D58" s="95" t="n">
        <v>40.81649</v>
      </c>
      <c r="E58" s="95" t="n">
        <v>-73.907807</v>
      </c>
      <c r="G58" s="95" t="n">
        <f aca="false">MATCH(B58&amp;"*",'Annual Total'!$B$3:$B$426,0)</f>
        <v>43</v>
      </c>
      <c r="H58" s="95" t="str">
        <f aca="false" t="array" ref="H58:H58">INDEX('Annual Total'!$B$3:$G$426,G58,1)</f>
        <v>Jackson Av (2,5)</v>
      </c>
      <c r="I58" s="95" t="str">
        <f aca="false" t="array" ref="I58:I58">INDEX('Annual Total'!$B$3:$G$426,$G58,6)</f>
        <v>Bx</v>
      </c>
      <c r="J58" s="99" t="n">
        <f aca="false" t="array" ref="J58:J58">INDEX('Annual Total'!$B$3:$M$426,$G58,11)</f>
        <v>1584727</v>
      </c>
      <c r="K58" s="99" t="n">
        <f aca="false" t="array" ref="K58:K58">INDEX('Annual Total'!$B$3:$M$426,$G58,12)</f>
        <v>740308.041</v>
      </c>
      <c r="L58" s="95" t="n">
        <f aca="false">COUNTIFS(G$2:G$479,"="&amp;G58)</f>
        <v>1</v>
      </c>
      <c r="M58" s="100" t="n">
        <f aca="false">IF(L58=1,A58, IF(G58&lt;&gt;0, "LINK", 0))</f>
        <v>220</v>
      </c>
      <c r="O58" s="100" t="n">
        <f aca="false">IF(M58&lt;&gt;"LINK",M58,N58)</f>
        <v>220</v>
      </c>
    </row>
    <row r="59" customFormat="false" ht="12.75" hidden="false" customHeight="true" outlineLevel="0" collapsed="false">
      <c r="A59" s="95" t="n">
        <v>221</v>
      </c>
      <c r="B59" s="95" t="s">
        <v>617</v>
      </c>
      <c r="C59" s="95" t="n">
        <v>221</v>
      </c>
      <c r="D59" s="95" t="n">
        <v>40.816109</v>
      </c>
      <c r="E59" s="95" t="n">
        <v>-73.917757</v>
      </c>
      <c r="G59" s="95" t="n">
        <f aca="false">MATCH(B59&amp;"*",'Annual Total'!$B$3:$B$426,0)</f>
        <v>19</v>
      </c>
      <c r="H59" s="95" t="str">
        <f aca="false" t="array" ref="H59:H59">INDEX('Annual Total'!$B$3:$G$426,G59,1)</f>
        <v>3 Av-149 St (2,5)</v>
      </c>
      <c r="I59" s="95" t="str">
        <f aca="false" t="array" ref="I59:I59">INDEX('Annual Total'!$B$3:$G$426,$G59,6)</f>
        <v>Bx</v>
      </c>
      <c r="J59" s="99" t="n">
        <f aca="false" t="array" ref="J59:J59">INDEX('Annual Total'!$B$3:$M$426,$G59,11)</f>
        <v>6768255</v>
      </c>
      <c r="K59" s="99" t="n">
        <f aca="false" t="array" ref="K59:K59">INDEX('Annual Total'!$B$3:$M$426,$G59,12)</f>
        <v>3166766.007</v>
      </c>
      <c r="L59" s="95" t="n">
        <f aca="false">COUNTIFS(G$2:G$479,"="&amp;G59)</f>
        <v>1</v>
      </c>
      <c r="M59" s="100" t="n">
        <f aca="false">IF(L59=1,A59, IF(G59&lt;&gt;0, "LINK", 0))</f>
        <v>221</v>
      </c>
      <c r="O59" s="100" t="n">
        <f aca="false">IF(M59&lt;&gt;"LINK",M59,N59)</f>
        <v>221</v>
      </c>
    </row>
    <row r="60" customFormat="false" ht="12.75" hidden="false" customHeight="true" outlineLevel="0" collapsed="false">
      <c r="A60" s="95" t="n">
        <v>222</v>
      </c>
      <c r="B60" s="95" t="s">
        <v>618</v>
      </c>
      <c r="C60" s="95" t="n">
        <v>222</v>
      </c>
      <c r="D60" s="95" t="n">
        <v>40.81841</v>
      </c>
      <c r="E60" s="95" t="n">
        <v>-73.926718</v>
      </c>
      <c r="G60" s="95" t="n">
        <f aca="false">MATCH(B60&amp;"*",'Annual Total'!$B$3:$B$426,0)</f>
        <v>2</v>
      </c>
      <c r="H60" s="95" t="str">
        <f aca="false" t="array" ref="H60:H60">INDEX('Annual Total'!$B$3:$G$426,G60,1)</f>
        <v>149 St-Grand Concourse (2,4,5)</v>
      </c>
      <c r="I60" s="95" t="str">
        <f aca="false" t="array" ref="I60:I60">INDEX('Annual Total'!$B$3:$G$426,$G60,6)</f>
        <v>Bx</v>
      </c>
      <c r="J60" s="99" t="n">
        <f aca="false" t="array" ref="J60:J60">INDEX('Annual Total'!$B$3:$M$426,$G60,11)</f>
        <v>3931908</v>
      </c>
      <c r="K60" s="99" t="n">
        <f aca="false" t="array" ref="K60:K60">INDEX('Annual Total'!$B$3:$M$426,$G60,12)</f>
        <v>1815784.971</v>
      </c>
      <c r="L60" s="95" t="n">
        <f aca="false">COUNTIFS(G$2:G$479,"="&amp;G60)</f>
        <v>2</v>
      </c>
      <c r="M60" s="100" t="str">
        <f aca="false">IF(L60=1,A60, IF(G60&lt;&gt;0, "LINK", 0))</f>
        <v>LINK</v>
      </c>
      <c r="N60" s="97" t="s">
        <v>619</v>
      </c>
      <c r="O60" s="100" t="str">
        <f aca="false">IF(M60&lt;&gt;"LINK",M60,N60)</f>
        <v>LINK_222</v>
      </c>
    </row>
    <row r="61" customFormat="false" ht="12.75" hidden="false" customHeight="true" outlineLevel="0" collapsed="false">
      <c r="A61" s="95" t="n">
        <v>224</v>
      </c>
      <c r="B61" s="95" t="s">
        <v>620</v>
      </c>
      <c r="C61" s="95" t="n">
        <v>224</v>
      </c>
      <c r="D61" s="95" t="n">
        <v>40.814229</v>
      </c>
      <c r="E61" s="95" t="n">
        <v>-73.94077</v>
      </c>
      <c r="G61" s="95" t="n">
        <f aca="false">MATCH(B61&amp;"*",'Annual Total'!$B$3:$B$426,0)</f>
        <v>239</v>
      </c>
      <c r="H61" s="95" t="str">
        <f aca="false" t="array" ref="H61:H61">INDEX('Annual Total'!$B$3:$G$426,G61,1)</f>
        <v>135 St (2,3)</v>
      </c>
      <c r="I61" s="95" t="str">
        <f aca="false" t="array" ref="I61:I61">INDEX('Annual Total'!$B$3:$G$426,$G61,6)</f>
        <v>M</v>
      </c>
      <c r="J61" s="99" t="n">
        <f aca="false" t="array" ref="J61:J61">INDEX('Annual Total'!$B$3:$M$426,$G61,11)</f>
        <v>4268823</v>
      </c>
      <c r="K61" s="99" t="n">
        <f aca="false" t="array" ref="K61:K61">INDEX('Annual Total'!$B$3:$M$426,$G61,12)</f>
        <v>1867401.993</v>
      </c>
      <c r="L61" s="95" t="n">
        <f aca="false">COUNTIFS(G$2:G$479,"="&amp;G61)</f>
        <v>1</v>
      </c>
      <c r="M61" s="100" t="n">
        <f aca="false">IF(L61=1,A61, IF(G61&lt;&gt;0, "LINK", 0))</f>
        <v>224</v>
      </c>
      <c r="O61" s="100" t="n">
        <f aca="false">IF(M61&lt;&gt;"LINK",M61,N61)</f>
        <v>224</v>
      </c>
    </row>
    <row r="62" customFormat="false" ht="12.75" hidden="false" customHeight="true" outlineLevel="0" collapsed="false">
      <c r="A62" s="95" t="n">
        <v>225</v>
      </c>
      <c r="B62" s="95" t="s">
        <v>567</v>
      </c>
      <c r="C62" s="95" t="n">
        <v>225</v>
      </c>
      <c r="D62" s="95" t="n">
        <v>40.807754</v>
      </c>
      <c r="E62" s="95" t="n">
        <v>-73.945495</v>
      </c>
      <c r="G62" s="102" t="n">
        <v>236</v>
      </c>
      <c r="H62" s="95" t="str">
        <f aca="false" t="array" ref="H62:H62">INDEX('Annual Total'!$B$3:$G$426,G62,1)</f>
        <v>125 St (2,3)</v>
      </c>
      <c r="I62" s="95" t="str">
        <f aca="false" t="array" ref="I62:I62">INDEX('Annual Total'!$B$3:$G$426,$G62,6)</f>
        <v>M</v>
      </c>
      <c r="J62" s="99" t="n">
        <f aca="false" t="array" ref="J62:J62">INDEX('Annual Total'!$B$3:$M$426,$G62,11)</f>
        <v>4644262</v>
      </c>
      <c r="K62" s="99" t="n">
        <f aca="false" t="array" ref="K62:K62">INDEX('Annual Total'!$B$3:$M$426,$G62,12)</f>
        <v>1848802.934</v>
      </c>
      <c r="L62" s="95" t="n">
        <f aca="false">COUNTIFS(G$2:G$479,"="&amp;G62)</f>
        <v>1</v>
      </c>
      <c r="M62" s="100" t="n">
        <f aca="false">IF(L62=1,A62, IF(G62&lt;&gt;0, "LINK", 0))</f>
        <v>225</v>
      </c>
      <c r="O62" s="100" t="n">
        <f aca="false">IF(M62&lt;&gt;"LINK",M62,N62)</f>
        <v>225</v>
      </c>
    </row>
    <row r="63" customFormat="false" ht="12.75" hidden="false" customHeight="true" outlineLevel="0" collapsed="false">
      <c r="A63" s="95" t="n">
        <v>226</v>
      </c>
      <c r="B63" s="95" t="s">
        <v>621</v>
      </c>
      <c r="C63" s="95" t="n">
        <v>226</v>
      </c>
      <c r="D63" s="95" t="n">
        <v>40.802098</v>
      </c>
      <c r="E63" s="95" t="n">
        <v>-73.949625</v>
      </c>
      <c r="G63" s="95" t="n">
        <f aca="false">MATCH(B63&amp;"*",'Annual Total'!$B$3:$B$426,0)</f>
        <v>231</v>
      </c>
      <c r="H63" s="95" t="str">
        <f aca="false" t="array" ref="H63:H63">INDEX('Annual Total'!$B$3:$G$426,G63,1)</f>
        <v>116 St (2,3)</v>
      </c>
      <c r="I63" s="95" t="str">
        <f aca="false" t="array" ref="I63:I63">INDEX('Annual Total'!$B$3:$G$426,$G63,6)</f>
        <v>M</v>
      </c>
      <c r="J63" s="99" t="n">
        <f aca="false" t="array" ref="J63:J63">INDEX('Annual Total'!$B$3:$M$426,$G63,11)</f>
        <v>3345661</v>
      </c>
      <c r="K63" s="99" t="n">
        <f aca="false" t="array" ref="K63:K63">INDEX('Annual Total'!$B$3:$M$426,$G63,12)</f>
        <v>1375593.036</v>
      </c>
      <c r="L63" s="95" t="n">
        <f aca="false">COUNTIFS(G$2:G$479,"="&amp;G63)</f>
        <v>1</v>
      </c>
      <c r="M63" s="100" t="n">
        <f aca="false">IF(L63=1,A63, IF(G63&lt;&gt;0, "LINK", 0))</f>
        <v>226</v>
      </c>
      <c r="O63" s="100" t="n">
        <f aca="false">IF(M63&lt;&gt;"LINK",M63,N63)</f>
        <v>226</v>
      </c>
    </row>
    <row r="64" customFormat="false" ht="12.75" hidden="false" customHeight="true" outlineLevel="0" collapsed="false">
      <c r="A64" s="95" t="n">
        <v>227</v>
      </c>
      <c r="B64" s="95" t="s">
        <v>622</v>
      </c>
      <c r="C64" s="95" t="n">
        <v>227</v>
      </c>
      <c r="D64" s="95" t="n">
        <v>40.799075</v>
      </c>
      <c r="E64" s="95" t="n">
        <v>-73.951822</v>
      </c>
      <c r="G64" s="101" t="n">
        <v>315</v>
      </c>
      <c r="H64" s="95" t="str">
        <f aca="false" t="array" ref="H64:H64">INDEX('Annual Total'!$B$3:$G$426,G64,1)</f>
        <v>Central Park North-110 St (2,3)</v>
      </c>
      <c r="I64" s="95" t="str">
        <f aca="false" t="array" ref="I64:I64">INDEX('Annual Total'!$B$3:$G$426,$G64,6)</f>
        <v>M</v>
      </c>
      <c r="J64" s="99" t="n">
        <f aca="false" t="array" ref="J64:J64">INDEX('Annual Total'!$B$3:$M$426,$G64,11)</f>
        <v>2666985</v>
      </c>
      <c r="K64" s="99" t="n">
        <f aca="false" t="array" ref="K64:K64">INDEX('Annual Total'!$B$3:$M$426,$G64,12)</f>
        <v>1060348.026</v>
      </c>
      <c r="L64" s="95" t="n">
        <f aca="false">COUNTIFS(G$2:G$479,"="&amp;G64)</f>
        <v>1</v>
      </c>
      <c r="M64" s="100" t="n">
        <f aca="false">IF(L64=1,A64, IF(G64&lt;&gt;0, "LINK", 0))</f>
        <v>227</v>
      </c>
      <c r="O64" s="100" t="n">
        <f aca="false">IF(M64&lt;&gt;"LINK",M64,N64)</f>
        <v>227</v>
      </c>
    </row>
    <row r="65" customFormat="false" ht="12.75" hidden="false" customHeight="true" outlineLevel="0" collapsed="false">
      <c r="A65" s="95" t="n">
        <v>228</v>
      </c>
      <c r="B65" s="95" t="s">
        <v>623</v>
      </c>
      <c r="C65" s="95" t="n">
        <v>228</v>
      </c>
      <c r="D65" s="95" t="n">
        <v>40.713051</v>
      </c>
      <c r="E65" s="95" t="n">
        <v>-74.008811</v>
      </c>
      <c r="G65" s="101" t="n">
        <v>317</v>
      </c>
      <c r="H65" s="95" t="str">
        <f aca="false" t="array" ref="H65:H65">INDEX('Annual Total'!$B$3:$G$426,G65,1)</f>
        <v>Chambers St (A,C)/WTC (E)/Park Pl (2,3)/Cortlandt (R,W)</v>
      </c>
      <c r="I65" s="95" t="str">
        <f aca="false" t="array" ref="I65:I65">INDEX('Annual Total'!$B$3:$G$426,$G65,6)</f>
        <v>M</v>
      </c>
      <c r="J65" s="99" t="n">
        <f aca="false" t="array" ref="J65:J65">INDEX('Annual Total'!$B$3:$M$426,$G65,11)</f>
        <v>20820549</v>
      </c>
      <c r="K65" s="99" t="n">
        <f aca="false" t="array" ref="K65:K65">INDEX('Annual Total'!$B$3:$M$426,$G65,12)</f>
        <v>5930847.04</v>
      </c>
      <c r="L65" s="95" t="n">
        <f aca="false">COUNTIFS(G$2:G$479,"="&amp;G65)</f>
        <v>4</v>
      </c>
      <c r="M65" s="100" t="str">
        <f aca="false">IF(L65=1,A65, IF(G65&lt;&gt;0, "LINK", 0))</f>
        <v>LINK</v>
      </c>
      <c r="N65" s="97" t="s">
        <v>624</v>
      </c>
      <c r="O65" s="100" t="str">
        <f aca="false">IF(M65&lt;&gt;"LINK",M65,N65)</f>
        <v>LINK_317</v>
      </c>
    </row>
    <row r="66" customFormat="false" ht="12.75" hidden="false" customHeight="true" outlineLevel="0" collapsed="false">
      <c r="A66" s="95" t="n">
        <v>229</v>
      </c>
      <c r="B66" s="95" t="s">
        <v>527</v>
      </c>
      <c r="C66" s="95" t="n">
        <v>229</v>
      </c>
      <c r="D66" s="95" t="n">
        <v>40.709416</v>
      </c>
      <c r="E66" s="95" t="n">
        <v>-74.006571</v>
      </c>
      <c r="G66" s="102" t="n">
        <v>325</v>
      </c>
      <c r="H66" s="95" t="str">
        <f aca="false" t="array" ref="H66:H66">INDEX('Annual Total'!$B$3:$G$426,G66,1)</f>
        <v>Fulton St (A,C,J,Z,2,3,4,5)</v>
      </c>
      <c r="I66" s="95" t="str">
        <f aca="false" t="array" ref="I66:I66">INDEX('Annual Total'!$B$3:$G$426,$G66,6)</f>
        <v>M</v>
      </c>
      <c r="J66" s="99" t="n">
        <f aca="false" t="array" ref="J66:J66">INDEX('Annual Total'!$B$3:$M$426,$G66,11)</f>
        <v>27715365</v>
      </c>
      <c r="K66" s="99" t="n">
        <f aca="false" t="array" ref="K66:K66">INDEX('Annual Total'!$B$3:$M$426,$G66,12)</f>
        <v>8855302.069</v>
      </c>
      <c r="L66" s="95" t="n">
        <f aca="false">COUNTIFS(G$2:G$479,"="&amp;G66)</f>
        <v>4</v>
      </c>
      <c r="M66" s="100" t="str">
        <f aca="false">IF(L66=1,A66, IF(G66&lt;&gt;0, "LINK", 0))</f>
        <v>LINK</v>
      </c>
      <c r="N66" s="97" t="s">
        <v>625</v>
      </c>
      <c r="O66" s="100" t="str">
        <f aca="false">IF(M66&lt;&gt;"LINK",M66,N66)</f>
        <v>LINK_229</v>
      </c>
    </row>
    <row r="67" customFormat="false" ht="12.75" hidden="false" customHeight="true" outlineLevel="0" collapsed="false">
      <c r="A67" s="95" t="n">
        <v>230</v>
      </c>
      <c r="B67" s="95" t="s">
        <v>626</v>
      </c>
      <c r="C67" s="95" t="n">
        <v>230</v>
      </c>
      <c r="D67" s="95" t="n">
        <v>40.706821</v>
      </c>
      <c r="E67" s="95" t="n">
        <v>-74.0091</v>
      </c>
      <c r="G67" s="95" t="n">
        <f aca="false">MATCH(B67&amp;"*",'Annual Total'!$B$3:$B$426,0)</f>
        <v>343</v>
      </c>
      <c r="H67" s="95" t="str">
        <f aca="false" t="array" ref="H67:H67">INDEX('Annual Total'!$B$3:$G$426,G67,1)</f>
        <v>Wall St (2,3)</v>
      </c>
      <c r="I67" s="95" t="str">
        <f aca="false" t="array" ref="I67:I67">INDEX('Annual Total'!$B$3:$G$426,$G67,6)</f>
        <v>M</v>
      </c>
      <c r="J67" s="99" t="n">
        <f aca="false" t="array" ref="J67:J67">INDEX('Annual Total'!$B$3:$M$426,$G67,11)</f>
        <v>6910581</v>
      </c>
      <c r="K67" s="99" t="n">
        <f aca="false" t="array" ref="K67:K67">INDEX('Annual Total'!$B$3:$M$426,$G67,12)</f>
        <v>2029160.942</v>
      </c>
      <c r="L67" s="95" t="n">
        <f aca="false">COUNTIFS(G$2:G$479,"="&amp;G67)</f>
        <v>1</v>
      </c>
      <c r="M67" s="100" t="n">
        <f aca="false">IF(L67=1,A67, IF(G67&lt;&gt;0, "LINK", 0))</f>
        <v>230</v>
      </c>
      <c r="O67" s="100" t="n">
        <f aca="false">IF(M67&lt;&gt;"LINK",M67,N67)</f>
        <v>230</v>
      </c>
    </row>
    <row r="68" customFormat="false" ht="12.75" hidden="false" customHeight="true" outlineLevel="0" collapsed="false">
      <c r="A68" s="95" t="n">
        <v>231</v>
      </c>
      <c r="B68" s="95" t="s">
        <v>627</v>
      </c>
      <c r="C68" s="95" t="n">
        <v>231</v>
      </c>
      <c r="D68" s="95" t="n">
        <v>40.697466</v>
      </c>
      <c r="E68" s="95" t="n">
        <v>-73.993086</v>
      </c>
      <c r="G68" s="95" t="n">
        <f aca="false">MATCH(B68&amp;"*",'Annual Total'!$B$3:$B$426,0)</f>
        <v>129</v>
      </c>
      <c r="H68" s="95" t="str">
        <f aca="false" t="array" ref="H68:H68">INDEX('Annual Total'!$B$3:$G$426,G68,1)</f>
        <v>Clark St (2,3)</v>
      </c>
      <c r="I68" s="95" t="str">
        <f aca="false" t="array" ref="I68:I68">INDEX('Annual Total'!$B$3:$G$426,$G68,6)</f>
        <v>B</v>
      </c>
      <c r="J68" s="99" t="n">
        <f aca="false" t="array" ref="J68:J68">INDEX('Annual Total'!$B$3:$M$426,$G68,11)</f>
        <v>1781419</v>
      </c>
      <c r="K68" s="99" t="n">
        <f aca="false" t="array" ref="K68:K68">INDEX('Annual Total'!$B$3:$M$426,$G68,12)</f>
        <v>589681.942</v>
      </c>
      <c r="L68" s="95" t="n">
        <f aca="false">COUNTIFS(G$2:G$479,"="&amp;G68)</f>
        <v>1</v>
      </c>
      <c r="M68" s="100" t="n">
        <f aca="false">IF(L68=1,A68, IF(G68&lt;&gt;0, "LINK", 0))</f>
        <v>231</v>
      </c>
      <c r="O68" s="100" t="n">
        <f aca="false">IF(M68&lt;&gt;"LINK",M68,N68)</f>
        <v>231</v>
      </c>
    </row>
    <row r="69" customFormat="false" ht="12.75" hidden="false" customHeight="true" outlineLevel="0" collapsed="false">
      <c r="A69" s="95" t="n">
        <v>232</v>
      </c>
      <c r="B69" s="95" t="s">
        <v>628</v>
      </c>
      <c r="C69" s="95" t="n">
        <v>232</v>
      </c>
      <c r="D69" s="95" t="n">
        <v>40.693219</v>
      </c>
      <c r="E69" s="95" t="n">
        <v>-73.989998</v>
      </c>
      <c r="G69" s="101" t="n">
        <v>136</v>
      </c>
      <c r="H69" s="95" t="str">
        <f aca="false" t="array" ref="H69:H69">INDEX('Annual Total'!$B$3:$G$426,G69,1)</f>
        <v>Court St (R)/Borough Hall (2,3,4,5)</v>
      </c>
      <c r="I69" s="95" t="str">
        <f aca="false" t="array" ref="I69:I69">INDEX('Annual Total'!$B$3:$G$426,$G69,6)</f>
        <v>B</v>
      </c>
      <c r="J69" s="99" t="n">
        <f aca="false" t="array" ref="J69:J69">INDEX('Annual Total'!$B$3:$M$426,$G69,11)</f>
        <v>10135722</v>
      </c>
      <c r="K69" s="99" t="n">
        <f aca="false" t="array" ref="K69:K69">INDEX('Annual Total'!$B$3:$M$426,$G69,12)</f>
        <v>3356705.896</v>
      </c>
      <c r="L69" s="95" t="n">
        <f aca="false">COUNTIFS(G$2:G$479,"="&amp;G69)</f>
        <v>3</v>
      </c>
      <c r="M69" s="100" t="str">
        <f aca="false">IF(L69=1,A69, IF(G69&lt;&gt;0, "LINK", 0))</f>
        <v>LINK</v>
      </c>
      <c r="N69" s="97" t="s">
        <v>629</v>
      </c>
      <c r="O69" s="100" t="str">
        <f aca="false">IF(M69&lt;&gt;"LINK",M69,N69)</f>
        <v>LINK_232</v>
      </c>
    </row>
    <row r="70" customFormat="false" ht="12.75" hidden="false" customHeight="true" outlineLevel="0" collapsed="false">
      <c r="A70" s="95" t="n">
        <v>233</v>
      </c>
      <c r="B70" s="95" t="s">
        <v>630</v>
      </c>
      <c r="C70" s="95" t="n">
        <v>233</v>
      </c>
      <c r="D70" s="95" t="n">
        <v>40.690545</v>
      </c>
      <c r="E70" s="95" t="n">
        <v>-73.985065</v>
      </c>
      <c r="G70" s="95" t="n">
        <f aca="false">MATCH(B70&amp;"*",'Annual Total'!$B$3:$B$426,0)</f>
        <v>165</v>
      </c>
      <c r="H70" s="95" t="str">
        <f aca="false" t="array" ref="H70:H70">INDEX('Annual Total'!$B$3:$G$426,G70,1)</f>
        <v>Hoyt St (2,3)</v>
      </c>
      <c r="I70" s="95" t="str">
        <f aca="false" t="array" ref="I70:I70">INDEX('Annual Total'!$B$3:$G$426,$G70,6)</f>
        <v>B</v>
      </c>
      <c r="J70" s="99" t="n">
        <f aca="false" t="array" ref="J70:J70">INDEX('Annual Total'!$B$3:$M$426,$G70,11)</f>
        <v>2293256</v>
      </c>
      <c r="K70" s="99" t="n">
        <f aca="false" t="array" ref="K70:K70">INDEX('Annual Total'!$B$3:$M$426,$G70,12)</f>
        <v>898642.915</v>
      </c>
      <c r="L70" s="95" t="n">
        <f aca="false">COUNTIFS(G$2:G$479,"="&amp;G70)</f>
        <v>1</v>
      </c>
      <c r="M70" s="100" t="n">
        <f aca="false">IF(L70=1,A70, IF(G70&lt;&gt;0, "LINK", 0))</f>
        <v>233</v>
      </c>
      <c r="O70" s="100" t="n">
        <f aca="false">IF(M70&lt;&gt;"LINK",M70,N70)</f>
        <v>233</v>
      </c>
    </row>
    <row r="71" customFormat="false" ht="12.75" hidden="false" customHeight="true" outlineLevel="0" collapsed="false">
      <c r="A71" s="95" t="n">
        <v>234</v>
      </c>
      <c r="B71" s="95" t="s">
        <v>631</v>
      </c>
      <c r="C71" s="95" t="n">
        <v>234</v>
      </c>
      <c r="D71" s="95" t="n">
        <v>40.688246</v>
      </c>
      <c r="E71" s="95" t="n">
        <v>-73.980492</v>
      </c>
      <c r="G71" s="95" t="n">
        <f aca="false">MATCH(B71&amp;"*",'Annual Total'!$B$3:$B$426,0)</f>
        <v>191</v>
      </c>
      <c r="H71" s="95" t="str">
        <f aca="false" t="array" ref="H71:H71">INDEX('Annual Total'!$B$3:$G$426,G71,1)</f>
        <v>Nevins St (2,3,4,5)</v>
      </c>
      <c r="I71" s="95" t="str">
        <f aca="false" t="array" ref="I71:I71">INDEX('Annual Total'!$B$3:$G$426,$G71,6)</f>
        <v>B</v>
      </c>
      <c r="J71" s="99" t="n">
        <f aca="false" t="array" ref="J71:J71">INDEX('Annual Total'!$B$3:$M$426,$G71,11)</f>
        <v>3150597</v>
      </c>
      <c r="K71" s="99" t="n">
        <f aca="false" t="array" ref="K71:K71">INDEX('Annual Total'!$B$3:$M$426,$G71,12)</f>
        <v>1189272.847</v>
      </c>
      <c r="L71" s="95" t="n">
        <f aca="false">COUNTIFS(G$2:G$479,"="&amp;G71)</f>
        <v>1</v>
      </c>
      <c r="M71" s="100" t="n">
        <f aca="false">IF(L71=1,A71, IF(G71&lt;&gt;0, "LINK", 0))</f>
        <v>234</v>
      </c>
      <c r="O71" s="100" t="n">
        <f aca="false">IF(M71&lt;&gt;"LINK",M71,N71)</f>
        <v>234</v>
      </c>
    </row>
    <row r="72" customFormat="false" ht="12.75" hidden="false" customHeight="true" outlineLevel="0" collapsed="false">
      <c r="A72" s="95" t="n">
        <v>235</v>
      </c>
      <c r="B72" s="95" t="s">
        <v>632</v>
      </c>
      <c r="C72" s="95" t="n">
        <v>235</v>
      </c>
      <c r="D72" s="95" t="n">
        <v>40.684359</v>
      </c>
      <c r="E72" s="95" t="n">
        <v>-73.977666</v>
      </c>
      <c r="G72" s="95" t="n">
        <f aca="false">MATCH(B72&amp;"*",'Annual Total'!$B$3:$B$426,0)</f>
        <v>95</v>
      </c>
      <c r="H72" s="95" t="str">
        <f aca="false" t="array" ref="H72:H72">INDEX('Annual Total'!$B$3:$G$426,G72,1)</f>
        <v>Atlantic Av-Barclays Ctr (B,D,N,Q,R,2,3,4,5)</v>
      </c>
      <c r="I72" s="95" t="str">
        <f aca="false" t="array" ref="I72:I72">INDEX('Annual Total'!$B$3:$G$426,$G72,6)</f>
        <v>B</v>
      </c>
      <c r="J72" s="99" t="n">
        <f aca="false" t="array" ref="J72:J72">INDEX('Annual Total'!$B$3:$M$426,$G72,11)</f>
        <v>13939794</v>
      </c>
      <c r="K72" s="99" t="n">
        <f aca="false" t="array" ref="K72:K72">INDEX('Annual Total'!$B$3:$M$426,$G72,12)</f>
        <v>5474264.99</v>
      </c>
      <c r="L72" s="95" t="n">
        <f aca="false">COUNTIFS(G$2:G$479,"="&amp;G72)</f>
        <v>3</v>
      </c>
      <c r="M72" s="100" t="str">
        <f aca="false">IF(L72=1,A72, IF(G72&lt;&gt;0, "LINK", 0))</f>
        <v>LINK</v>
      </c>
      <c r="N72" s="97" t="s">
        <v>633</v>
      </c>
      <c r="O72" s="100" t="str">
        <f aca="false">IF(M72&lt;&gt;"LINK",M72,N72)</f>
        <v>LINK_235</v>
      </c>
    </row>
    <row r="73" customFormat="false" ht="12.75" hidden="false" customHeight="true" outlineLevel="0" collapsed="false">
      <c r="A73" s="95" t="n">
        <v>236</v>
      </c>
      <c r="B73" s="95" t="s">
        <v>634</v>
      </c>
      <c r="C73" s="95" t="n">
        <v>236</v>
      </c>
      <c r="D73" s="95" t="n">
        <v>40.680829</v>
      </c>
      <c r="E73" s="95" t="n">
        <v>-73.975098</v>
      </c>
      <c r="G73" s="95" t="n">
        <f aca="false">MATCH(B73&amp;"*",'Annual Total'!$B$3:$B$426,0)</f>
        <v>114</v>
      </c>
      <c r="H73" s="95" t="str">
        <f aca="false" t="array" ref="H73:H73">INDEX('Annual Total'!$B$3:$G$426,G73,1)</f>
        <v>Bergen St (2,3)</v>
      </c>
      <c r="I73" s="95" t="str">
        <f aca="false" t="array" ref="I73:I73">INDEX('Annual Total'!$B$3:$G$426,$G73,6)</f>
        <v>B</v>
      </c>
      <c r="J73" s="99" t="n">
        <f aca="false" t="array" ref="J73:J73">INDEX('Annual Total'!$B$3:$M$426,$G73,11)</f>
        <v>1208319</v>
      </c>
      <c r="K73" s="99" t="n">
        <f aca="false" t="array" ref="K73:K73">INDEX('Annual Total'!$B$3:$M$426,$G73,12)</f>
        <v>435520.008</v>
      </c>
      <c r="L73" s="95" t="n">
        <f aca="false">COUNTIFS(G$2:G$479,"="&amp;G73)</f>
        <v>1</v>
      </c>
      <c r="M73" s="100" t="n">
        <f aca="false">IF(L73=1,A73, IF(G73&lt;&gt;0, "LINK", 0))</f>
        <v>236</v>
      </c>
      <c r="O73" s="100" t="n">
        <f aca="false">IF(M73&lt;&gt;"LINK",M73,N73)</f>
        <v>236</v>
      </c>
    </row>
    <row r="74" customFormat="false" ht="12.75" hidden="false" customHeight="true" outlineLevel="0" collapsed="false">
      <c r="A74" s="95" t="n">
        <v>237</v>
      </c>
      <c r="B74" s="95" t="s">
        <v>635</v>
      </c>
      <c r="C74" s="95" t="n">
        <v>237</v>
      </c>
      <c r="D74" s="95" t="n">
        <v>40.675235</v>
      </c>
      <c r="E74" s="95" t="n">
        <v>-73.971046</v>
      </c>
      <c r="G74" s="95" t="n">
        <f aca="false">MATCH(B74&amp;"*",'Annual Total'!$B$3:$B$426,0)</f>
        <v>157</v>
      </c>
      <c r="H74" s="95" t="str">
        <f aca="false" t="array" ref="H74:H74">INDEX('Annual Total'!$B$3:$G$426,G74,1)</f>
        <v>Grand Army Plaza (2,3)</v>
      </c>
      <c r="I74" s="95" t="str">
        <f aca="false" t="array" ref="I74:I74">INDEX('Annual Total'!$B$3:$G$426,$G74,6)</f>
        <v>B</v>
      </c>
      <c r="J74" s="99" t="n">
        <f aca="false" t="array" ref="J74:J74">INDEX('Annual Total'!$B$3:$M$426,$G74,11)</f>
        <v>2295401</v>
      </c>
      <c r="K74" s="99" t="n">
        <f aca="false" t="array" ref="K74:K74">INDEX('Annual Total'!$B$3:$M$426,$G74,12)</f>
        <v>813305.032</v>
      </c>
      <c r="L74" s="95" t="n">
        <f aca="false">COUNTIFS(G$2:G$479,"="&amp;G74)</f>
        <v>1</v>
      </c>
      <c r="M74" s="100" t="n">
        <f aca="false">IF(L74=1,A74, IF(G74&lt;&gt;0, "LINK", 0))</f>
        <v>237</v>
      </c>
      <c r="O74" s="100" t="n">
        <f aca="false">IF(M74&lt;&gt;"LINK",M74,N74)</f>
        <v>237</v>
      </c>
    </row>
    <row r="75" customFormat="false" ht="12.75" hidden="false" customHeight="true" outlineLevel="0" collapsed="false">
      <c r="A75" s="95" t="n">
        <v>238</v>
      </c>
      <c r="B75" s="95" t="s">
        <v>636</v>
      </c>
      <c r="C75" s="95" t="n">
        <v>238</v>
      </c>
      <c r="D75" s="95" t="n">
        <v>40.671987</v>
      </c>
      <c r="E75" s="95" t="n">
        <v>-73.964375</v>
      </c>
      <c r="G75" s="95" t="n">
        <f aca="false">MATCH(B75&amp;"*",'Annual Total'!$B$3:$B$426,0)</f>
        <v>144</v>
      </c>
      <c r="H75" s="95" t="str">
        <f aca="false" t="array" ref="H75:H75">INDEX('Annual Total'!$B$3:$G$426,G75,1)</f>
        <v>Eastern Pkwy-Brooklyn Museum (2,3)</v>
      </c>
      <c r="I75" s="95" t="str">
        <f aca="false" t="array" ref="I75:I75">INDEX('Annual Total'!$B$3:$G$426,$G75,6)</f>
        <v>B</v>
      </c>
      <c r="J75" s="99" t="n">
        <f aca="false" t="array" ref="J75:J75">INDEX('Annual Total'!$B$3:$M$426,$G75,11)</f>
        <v>1338351</v>
      </c>
      <c r="K75" s="99" t="n">
        <f aca="false" t="array" ref="K75:K75">INDEX('Annual Total'!$B$3:$M$426,$G75,12)</f>
        <v>441687.959</v>
      </c>
      <c r="L75" s="95" t="n">
        <f aca="false">COUNTIFS(G$2:G$479,"="&amp;G75)</f>
        <v>1</v>
      </c>
      <c r="M75" s="100" t="n">
        <f aca="false">IF(L75=1,A75, IF(G75&lt;&gt;0, "LINK", 0))</f>
        <v>238</v>
      </c>
      <c r="O75" s="100" t="n">
        <f aca="false">IF(M75&lt;&gt;"LINK",M75,N75)</f>
        <v>238</v>
      </c>
    </row>
    <row r="76" customFormat="false" ht="12.75" hidden="false" customHeight="true" outlineLevel="0" collapsed="false">
      <c r="A76" s="95" t="n">
        <v>239</v>
      </c>
      <c r="B76" s="95" t="s">
        <v>637</v>
      </c>
      <c r="C76" s="95" t="n">
        <v>239</v>
      </c>
      <c r="D76" s="95" t="n">
        <v>40.670682</v>
      </c>
      <c r="E76" s="95" t="n">
        <v>-73.958131</v>
      </c>
      <c r="G76" s="101" t="n">
        <v>152</v>
      </c>
      <c r="H76" s="95" t="str">
        <f aca="false" t="array" ref="H76:H76">INDEX('Annual Total'!$B$3:$G$426,G76,1)</f>
        <v>Franklin Av (2,3,4,5)/Botanic Garden (S)</v>
      </c>
      <c r="I76" s="95" t="str">
        <f aca="false" t="array" ref="I76:I76">INDEX('Annual Total'!$B$3:$G$426,$G76,6)</f>
        <v>B</v>
      </c>
      <c r="J76" s="99" t="n">
        <f aca="false" t="array" ref="J76:J76">INDEX('Annual Total'!$B$3:$M$426,$G76,11)</f>
        <v>4999385</v>
      </c>
      <c r="K76" s="99" t="n">
        <f aca="false" t="array" ref="K76:K76">INDEX('Annual Total'!$B$3:$M$426,$G76,12)</f>
        <v>1849089.91</v>
      </c>
      <c r="L76" s="95" t="n">
        <f aca="false">COUNTIFS(G$2:G$479,"="&amp;G76)</f>
        <v>3</v>
      </c>
      <c r="M76" s="100" t="str">
        <f aca="false">IF(L76=1,A76, IF(G76&lt;&gt;0, "LINK", 0))</f>
        <v>LINK</v>
      </c>
      <c r="N76" s="97" t="s">
        <v>638</v>
      </c>
      <c r="O76" s="100" t="str">
        <f aca="false">IF(M76&lt;&gt;"LINK",M76,N76)</f>
        <v>LINK_239</v>
      </c>
    </row>
    <row r="77" customFormat="false" ht="12.75" hidden="false" customHeight="true" outlineLevel="0" collapsed="false">
      <c r="A77" s="95" t="n">
        <v>241</v>
      </c>
      <c r="B77" s="95" t="s">
        <v>639</v>
      </c>
      <c r="C77" s="95" t="n">
        <v>241</v>
      </c>
      <c r="D77" s="95" t="n">
        <v>40.667883</v>
      </c>
      <c r="E77" s="95" t="n">
        <v>-73.950683</v>
      </c>
      <c r="G77" s="101" t="n">
        <v>204</v>
      </c>
      <c r="H77" s="95" t="str">
        <f aca="false" t="array" ref="H77:H77">INDEX('Annual Total'!$B$3:$G$426,G77,1)</f>
        <v>President St (2,5)</v>
      </c>
      <c r="I77" s="95" t="str">
        <f aca="false" t="array" ref="I77:I77">INDEX('Annual Total'!$B$3:$G$426,$G77,6)</f>
        <v>B</v>
      </c>
      <c r="J77" s="99" t="n">
        <f aca="false" t="array" ref="J77:J77">INDEX('Annual Total'!$B$3:$M$426,$G77,11)</f>
        <v>1037219</v>
      </c>
      <c r="K77" s="99" t="n">
        <f aca="false" t="array" ref="K77:K77">INDEX('Annual Total'!$B$3:$M$426,$G77,12)</f>
        <v>443228.921</v>
      </c>
      <c r="L77" s="95" t="n">
        <f aca="false">COUNTIFS(G$2:G$479,"="&amp;G77)</f>
        <v>1</v>
      </c>
      <c r="M77" s="100" t="n">
        <f aca="false">IF(L77=1,A77, IF(G77&lt;&gt;0, "LINK", 0))</f>
        <v>241</v>
      </c>
      <c r="O77" s="100" t="n">
        <f aca="false">IF(M77&lt;&gt;"LINK",M77,N77)</f>
        <v>241</v>
      </c>
    </row>
    <row r="78" customFormat="false" ht="12.75" hidden="false" customHeight="true" outlineLevel="0" collapsed="false">
      <c r="A78" s="95" t="n">
        <v>242</v>
      </c>
      <c r="B78" s="95" t="s">
        <v>640</v>
      </c>
      <c r="C78" s="95" t="n">
        <v>242</v>
      </c>
      <c r="D78" s="95" t="n">
        <v>40.662742</v>
      </c>
      <c r="E78" s="95" t="n">
        <v>-73.95085</v>
      </c>
      <c r="G78" s="95" t="n">
        <f aca="false">MATCH(B78&amp;"*",'Annual Total'!$B$3:$B$426,0)</f>
        <v>214</v>
      </c>
      <c r="H78" s="95" t="str">
        <f aca="false" t="array" ref="H78:H78">INDEX('Annual Total'!$B$3:$G$426,G78,1)</f>
        <v>Sterling St (2,5)</v>
      </c>
      <c r="I78" s="95" t="str">
        <f aca="false" t="array" ref="I78:I78">INDEX('Annual Total'!$B$3:$G$426,$G78,6)</f>
        <v>B</v>
      </c>
      <c r="J78" s="99" t="n">
        <f aca="false" t="array" ref="J78:J78">INDEX('Annual Total'!$B$3:$M$426,$G78,11)</f>
        <v>1654809</v>
      </c>
      <c r="K78" s="99" t="n">
        <f aca="false" t="array" ref="K78:K78">INDEX('Annual Total'!$B$3:$M$426,$G78,12)</f>
        <v>745894.936</v>
      </c>
      <c r="L78" s="95" t="n">
        <f aca="false">COUNTIFS(G$2:G$479,"="&amp;G78)</f>
        <v>1</v>
      </c>
      <c r="M78" s="100" t="n">
        <f aca="false">IF(L78=1,A78, IF(G78&lt;&gt;0, "LINK", 0))</f>
        <v>242</v>
      </c>
      <c r="O78" s="100" t="n">
        <f aca="false">IF(M78&lt;&gt;"LINK",M78,N78)</f>
        <v>242</v>
      </c>
    </row>
    <row r="79" customFormat="false" ht="12.75" hidden="false" customHeight="true" outlineLevel="0" collapsed="false">
      <c r="A79" s="95" t="n">
        <v>243</v>
      </c>
      <c r="B79" s="95" t="s">
        <v>641</v>
      </c>
      <c r="C79" s="95" t="n">
        <v>243</v>
      </c>
      <c r="D79" s="95" t="n">
        <v>40.656652</v>
      </c>
      <c r="E79" s="95" t="n">
        <v>-73.9502</v>
      </c>
      <c r="G79" s="95" t="n">
        <f aca="false">MATCH(B79&amp;"*",'Annual Total'!$B$3:$B$426,0)</f>
        <v>224</v>
      </c>
      <c r="H79" s="95" t="str">
        <f aca="false" t="array" ref="H79:H79">INDEX('Annual Total'!$B$3:$G$426,G79,1)</f>
        <v>Winthrop St (2,5)</v>
      </c>
      <c r="I79" s="95" t="str">
        <f aca="false" t="array" ref="I79:I79">INDEX('Annual Total'!$B$3:$G$426,$G79,6)</f>
        <v>B</v>
      </c>
      <c r="J79" s="99" t="n">
        <f aca="false" t="array" ref="J79:J79">INDEX('Annual Total'!$B$3:$M$426,$G79,11)</f>
        <v>1882065</v>
      </c>
      <c r="K79" s="99" t="n">
        <f aca="false" t="array" ref="K79:K79">INDEX('Annual Total'!$B$3:$M$426,$G79,12)</f>
        <v>974252.979</v>
      </c>
      <c r="L79" s="95" t="n">
        <f aca="false">COUNTIFS(G$2:G$479,"="&amp;G79)</f>
        <v>1</v>
      </c>
      <c r="M79" s="100" t="n">
        <f aca="false">IF(L79=1,A79, IF(G79&lt;&gt;0, "LINK", 0))</f>
        <v>243</v>
      </c>
      <c r="O79" s="100" t="n">
        <f aca="false">IF(M79&lt;&gt;"LINK",M79,N79)</f>
        <v>243</v>
      </c>
    </row>
    <row r="80" customFormat="false" ht="12.75" hidden="false" customHeight="true" outlineLevel="0" collapsed="false">
      <c r="A80" s="95" t="n">
        <v>244</v>
      </c>
      <c r="B80" s="95" t="s">
        <v>642</v>
      </c>
      <c r="C80" s="95" t="n">
        <v>244</v>
      </c>
      <c r="D80" s="95" t="n">
        <v>40.650843</v>
      </c>
      <c r="E80" s="95" t="n">
        <v>-73.949575</v>
      </c>
      <c r="G80" s="95" t="n">
        <f aca="false">MATCH(B80&amp;"*",'Annual Total'!$B$3:$B$426,0)</f>
        <v>126</v>
      </c>
      <c r="H80" s="95" t="str">
        <f aca="false" t="array" ref="H80:H80">INDEX('Annual Total'!$B$3:$G$426,G80,1)</f>
        <v>Church Av (2,5)</v>
      </c>
      <c r="I80" s="95" t="str">
        <f aca="false" t="array" ref="I80:I80">INDEX('Annual Total'!$B$3:$G$426,$G80,6)</f>
        <v>B</v>
      </c>
      <c r="J80" s="99" t="n">
        <f aca="false" t="array" ref="J80:J80">INDEX('Annual Total'!$B$3:$M$426,$G80,11)</f>
        <v>2862033</v>
      </c>
      <c r="K80" s="99" t="n">
        <f aca="false" t="array" ref="K80:K80">INDEX('Annual Total'!$B$3:$M$426,$G80,12)</f>
        <v>1335645.018</v>
      </c>
      <c r="L80" s="95" t="n">
        <f aca="false">COUNTIFS(G$2:G$479,"="&amp;G80)</f>
        <v>1</v>
      </c>
      <c r="M80" s="100" t="n">
        <f aca="false">IF(L80=1,A80, IF(G80&lt;&gt;0, "LINK", 0))</f>
        <v>244</v>
      </c>
      <c r="O80" s="100" t="n">
        <f aca="false">IF(M80&lt;&gt;"LINK",M80,N80)</f>
        <v>244</v>
      </c>
    </row>
    <row r="81" customFormat="false" ht="12.75" hidden="false" customHeight="true" outlineLevel="0" collapsed="false">
      <c r="A81" s="95" t="n">
        <v>245</v>
      </c>
      <c r="B81" s="95" t="s">
        <v>643</v>
      </c>
      <c r="C81" s="95" t="n">
        <v>245</v>
      </c>
      <c r="D81" s="95" t="n">
        <v>40.645098</v>
      </c>
      <c r="E81" s="95" t="n">
        <v>-73.948959</v>
      </c>
      <c r="G81" s="95" t="n">
        <f aca="false">MATCH(B81&amp;"*",'Annual Total'!$B$3:$B$426,0)</f>
        <v>117</v>
      </c>
      <c r="H81" s="95" t="str">
        <f aca="false" t="array" ref="H81:H81">INDEX('Annual Total'!$B$3:$G$426,G81,1)</f>
        <v>Beverly Rd (2,5)</v>
      </c>
      <c r="I81" s="95" t="str">
        <f aca="false" t="array" ref="I81:I81">INDEX('Annual Total'!$B$3:$G$426,$G81,6)</f>
        <v>B</v>
      </c>
      <c r="J81" s="99" t="n">
        <f aca="false" t="array" ref="J81:J81">INDEX('Annual Total'!$B$3:$M$426,$G81,11)</f>
        <v>1284232</v>
      </c>
      <c r="K81" s="99" t="n">
        <f aca="false" t="array" ref="K81:K81">INDEX('Annual Total'!$B$3:$M$426,$G81,12)</f>
        <v>607427.003</v>
      </c>
      <c r="L81" s="95" t="n">
        <f aca="false">COUNTIFS(G$2:G$479,"="&amp;G81)</f>
        <v>1</v>
      </c>
      <c r="M81" s="100" t="n">
        <f aca="false">IF(L81=1,A81, IF(G81&lt;&gt;0, "LINK", 0))</f>
        <v>245</v>
      </c>
      <c r="O81" s="100" t="n">
        <f aca="false">IF(M81&lt;&gt;"LINK",M81,N81)</f>
        <v>245</v>
      </c>
    </row>
    <row r="82" customFormat="false" ht="12.75" hidden="false" customHeight="true" outlineLevel="0" collapsed="false">
      <c r="A82" s="95" t="n">
        <v>246</v>
      </c>
      <c r="B82" s="95" t="s">
        <v>644</v>
      </c>
      <c r="C82" s="95" t="n">
        <v>246</v>
      </c>
      <c r="D82" s="95" t="n">
        <v>40.639967</v>
      </c>
      <c r="E82" s="95" t="n">
        <v>-73.948411</v>
      </c>
      <c r="G82" s="101" t="n">
        <v>195</v>
      </c>
      <c r="H82" s="95" t="str">
        <f aca="false" t="array" ref="H82:H82">INDEX('Annual Total'!$B$3:$G$426,G82,1)</f>
        <v>Newkirk Av (2,5)</v>
      </c>
      <c r="I82" s="95" t="str">
        <f aca="false" t="array" ref="I82:I82">INDEX('Annual Total'!$B$3:$G$426,$G82,6)</f>
        <v>B</v>
      </c>
      <c r="J82" s="99" t="n">
        <f aca="false" t="array" ref="J82:J82">INDEX('Annual Total'!$B$3:$M$426,$G82,11)</f>
        <v>2131839</v>
      </c>
      <c r="K82" s="99" t="n">
        <f aca="false" t="array" ref="K82:K82">INDEX('Annual Total'!$B$3:$M$426,$G82,12)</f>
        <v>1021788.963</v>
      </c>
      <c r="L82" s="95" t="n">
        <f aca="false">COUNTIFS(G$2:G$479,"="&amp;G82)</f>
        <v>1</v>
      </c>
      <c r="M82" s="100" t="n">
        <f aca="false">IF(L82=1,A82, IF(G82&lt;&gt;0, "LINK", 0))</f>
        <v>246</v>
      </c>
      <c r="O82" s="100" t="n">
        <f aca="false">IF(M82&lt;&gt;"LINK",M82,N82)</f>
        <v>246</v>
      </c>
    </row>
    <row r="83" customFormat="false" ht="12.75" hidden="false" customHeight="true" outlineLevel="0" collapsed="false">
      <c r="A83" s="95" t="n">
        <v>247</v>
      </c>
      <c r="B83" s="95" t="s">
        <v>645</v>
      </c>
      <c r="C83" s="95" t="n">
        <v>247</v>
      </c>
      <c r="D83" s="95" t="n">
        <v>40.632836</v>
      </c>
      <c r="E83" s="95" t="n">
        <v>-73.947642</v>
      </c>
      <c r="G83" s="95" t="n">
        <f aca="false">MATCH(B83&amp;"*",'Annual Total'!$B$3:$B$426,0)</f>
        <v>146</v>
      </c>
      <c r="H83" s="95" t="str">
        <f aca="false" t="array" ref="H83:H83">INDEX('Annual Total'!$B$3:$G$426,G83,1)</f>
        <v>Flatbush Av-Brooklyn College (2,5)</v>
      </c>
      <c r="I83" s="95" t="str">
        <f aca="false" t="array" ref="I83:I83">INDEX('Annual Total'!$B$3:$G$426,$G83,6)</f>
        <v>B</v>
      </c>
      <c r="J83" s="99" t="n">
        <f aca="false" t="array" ref="J83:J83">INDEX('Annual Total'!$B$3:$M$426,$G83,11)</f>
        <v>5684108</v>
      </c>
      <c r="K83" s="99" t="n">
        <f aca="false" t="array" ref="K83:K83">INDEX('Annual Total'!$B$3:$M$426,$G83,12)</f>
        <v>2404776.004</v>
      </c>
      <c r="L83" s="95" t="n">
        <f aca="false">COUNTIFS(G$2:G$479,"="&amp;G83)</f>
        <v>1</v>
      </c>
      <c r="M83" s="100" t="n">
        <f aca="false">IF(L83=1,A83, IF(G83&lt;&gt;0, "LINK", 0))</f>
        <v>247</v>
      </c>
      <c r="O83" s="100" t="n">
        <f aca="false">IF(M83&lt;&gt;"LINK",M83,N83)</f>
        <v>247</v>
      </c>
    </row>
    <row r="84" customFormat="false" ht="12.75" hidden="false" customHeight="true" outlineLevel="0" collapsed="false">
      <c r="A84" s="95" t="n">
        <v>248</v>
      </c>
      <c r="B84" s="95" t="s">
        <v>646</v>
      </c>
      <c r="C84" s="95" t="n">
        <v>248</v>
      </c>
      <c r="D84" s="95" t="n">
        <v>40.669847</v>
      </c>
      <c r="E84" s="95" t="n">
        <v>-73.950466</v>
      </c>
      <c r="G84" s="95" t="n">
        <f aca="false">MATCH(B84&amp;"*",'Annual Total'!$B$3:$B$426,0)</f>
        <v>198</v>
      </c>
      <c r="H84" s="95" t="str">
        <f aca="false" t="array" ref="H84:H84">INDEX('Annual Total'!$B$3:$G$426,G84,1)</f>
        <v>Nostrand Av (3)</v>
      </c>
      <c r="I84" s="95" t="str">
        <f aca="false" t="array" ref="I84:I84">INDEX('Annual Total'!$B$3:$G$426,$G84,6)</f>
        <v>B</v>
      </c>
      <c r="J84" s="99" t="n">
        <f aca="false" t="array" ref="J84:J84">INDEX('Annual Total'!$B$3:$M$426,$G84,11)</f>
        <v>1370372</v>
      </c>
      <c r="K84" s="99" t="n">
        <f aca="false" t="array" ref="K84:K84">INDEX('Annual Total'!$B$3:$M$426,$G84,12)</f>
        <v>512753.018</v>
      </c>
      <c r="L84" s="95" t="n">
        <f aca="false">COUNTIFS(G$2:G$479,"="&amp;G84)</f>
        <v>1</v>
      </c>
      <c r="M84" s="100" t="n">
        <f aca="false">IF(L84=1,A84, IF(G84&lt;&gt;0, "LINK", 0))</f>
        <v>248</v>
      </c>
      <c r="O84" s="100" t="n">
        <f aca="false">IF(M84&lt;&gt;"LINK",M84,N84)</f>
        <v>248</v>
      </c>
    </row>
    <row r="85" customFormat="false" ht="12.75" hidden="false" customHeight="true" outlineLevel="0" collapsed="false">
      <c r="A85" s="95" t="n">
        <v>249</v>
      </c>
      <c r="B85" s="95" t="s">
        <v>647</v>
      </c>
      <c r="C85" s="95" t="n">
        <v>249</v>
      </c>
      <c r="D85" s="95" t="n">
        <v>40.669399</v>
      </c>
      <c r="E85" s="95" t="n">
        <v>-73.942161</v>
      </c>
      <c r="G85" s="95" t="n">
        <f aca="false">MATCH(B85&amp;"*",'Annual Total'!$B$3:$B$426,0)</f>
        <v>173</v>
      </c>
      <c r="H85" s="95" t="str">
        <f aca="false" t="array" ref="H85:H85">INDEX('Annual Total'!$B$3:$G$426,G85,1)</f>
        <v>Kingston Av (3)</v>
      </c>
      <c r="I85" s="95" t="str">
        <f aca="false" t="array" ref="I85:I85">INDEX('Annual Total'!$B$3:$G$426,$G85,6)</f>
        <v>B</v>
      </c>
      <c r="J85" s="99" t="n">
        <f aca="false" t="array" ref="J85:J85">INDEX('Annual Total'!$B$3:$M$426,$G85,11)</f>
        <v>1472802</v>
      </c>
      <c r="K85" s="99" t="n">
        <f aca="false" t="array" ref="K85:K85">INDEX('Annual Total'!$B$3:$M$426,$G85,12)</f>
        <v>620879.969</v>
      </c>
      <c r="L85" s="95" t="n">
        <f aca="false">COUNTIFS(G$2:G$479,"="&amp;G85)</f>
        <v>1</v>
      </c>
      <c r="M85" s="100" t="n">
        <f aca="false">IF(L85=1,A85, IF(G85&lt;&gt;0, "LINK", 0))</f>
        <v>249</v>
      </c>
      <c r="O85" s="100" t="n">
        <f aca="false">IF(M85&lt;&gt;"LINK",M85,N85)</f>
        <v>249</v>
      </c>
    </row>
    <row r="86" customFormat="false" ht="12.75" hidden="false" customHeight="true" outlineLevel="0" collapsed="false">
      <c r="A86" s="95" t="n">
        <v>250</v>
      </c>
      <c r="B86" s="95" t="s">
        <v>648</v>
      </c>
      <c r="C86" s="95" t="n">
        <v>250</v>
      </c>
      <c r="D86" s="95" t="n">
        <v>40.668897</v>
      </c>
      <c r="E86" s="95" t="n">
        <v>-73.932942</v>
      </c>
      <c r="G86" s="101" t="n">
        <v>138</v>
      </c>
      <c r="H86" s="95" t="str">
        <f aca="false" t="array" ref="H86:H86">INDEX('Annual Total'!$B$3:$G$426,G86,1)</f>
        <v>Crown Heights-Utica Av (3,4)</v>
      </c>
      <c r="I86" s="95" t="str">
        <f aca="false" t="array" ref="I86:I86">INDEX('Annual Total'!$B$3:$G$426,$G86,6)</f>
        <v>B</v>
      </c>
      <c r="J86" s="99" t="n">
        <f aca="false" t="array" ref="J86:J86">INDEX('Annual Total'!$B$3:$M$426,$G86,11)</f>
        <v>7933008</v>
      </c>
      <c r="K86" s="99" t="n">
        <f aca="false" t="array" ref="K86:K86">INDEX('Annual Total'!$B$3:$M$426,$G86,12)</f>
        <v>3654953.043</v>
      </c>
      <c r="L86" s="95" t="n">
        <f aca="false">COUNTIFS(G$2:G$479,"="&amp;G86)</f>
        <v>1</v>
      </c>
      <c r="M86" s="100" t="n">
        <f aca="false">IF(L86=1,A86, IF(G86&lt;&gt;0, "LINK", 0))</f>
        <v>250</v>
      </c>
      <c r="O86" s="100" t="n">
        <f aca="false">IF(M86&lt;&gt;"LINK",M86,N86)</f>
        <v>250</v>
      </c>
    </row>
    <row r="87" customFormat="false" ht="12.75" hidden="false" customHeight="true" outlineLevel="0" collapsed="false">
      <c r="A87" s="95" t="n">
        <v>251</v>
      </c>
      <c r="B87" s="95" t="s">
        <v>649</v>
      </c>
      <c r="C87" s="95" t="n">
        <v>251</v>
      </c>
      <c r="D87" s="95" t="n">
        <v>40.664717</v>
      </c>
      <c r="E87" s="95" t="n">
        <v>-73.92261</v>
      </c>
      <c r="G87" s="95" t="n">
        <f aca="false">MATCH(B87&amp;"*",'Annual Total'!$B$3:$B$426,0)</f>
        <v>216</v>
      </c>
      <c r="H87" s="95" t="str">
        <f aca="false" t="array" ref="H87:H87">INDEX('Annual Total'!$B$3:$G$426,G87,1)</f>
        <v>Sutter Av-Rutland Rd (3)</v>
      </c>
      <c r="I87" s="95" t="str">
        <f aca="false" t="array" ref="I87:I87">INDEX('Annual Total'!$B$3:$G$426,$G87,6)</f>
        <v>B</v>
      </c>
      <c r="J87" s="99" t="n">
        <f aca="false" t="array" ref="J87:J87">INDEX('Annual Total'!$B$3:$M$426,$G87,11)</f>
        <v>2019485</v>
      </c>
      <c r="K87" s="99" t="n">
        <f aca="false" t="array" ref="K87:K87">INDEX('Annual Total'!$B$3:$M$426,$G87,12)</f>
        <v>995590.049</v>
      </c>
      <c r="L87" s="95" t="n">
        <f aca="false">COUNTIFS(G$2:G$479,"="&amp;G87)</f>
        <v>1</v>
      </c>
      <c r="M87" s="100" t="n">
        <f aca="false">IF(L87=1,A87, IF(G87&lt;&gt;0, "LINK", 0))</f>
        <v>251</v>
      </c>
      <c r="O87" s="100" t="n">
        <f aca="false">IF(M87&lt;&gt;"LINK",M87,N87)</f>
        <v>251</v>
      </c>
    </row>
    <row r="88" customFormat="false" ht="12.75" hidden="false" customHeight="true" outlineLevel="0" collapsed="false">
      <c r="A88" s="95" t="n">
        <v>252</v>
      </c>
      <c r="B88" s="95" t="s">
        <v>650</v>
      </c>
      <c r="C88" s="95" t="n">
        <v>252</v>
      </c>
      <c r="D88" s="95" t="n">
        <v>40.661453</v>
      </c>
      <c r="E88" s="95" t="n">
        <v>-73.916327</v>
      </c>
      <c r="G88" s="95" t="n">
        <f aca="false">MATCH(B88&amp;"*",'Annual Total'!$B$3:$B$426,0)</f>
        <v>210</v>
      </c>
      <c r="H88" s="95" t="str">
        <f aca="false" t="array" ref="H88:H88">INDEX('Annual Total'!$B$3:$G$426,G88,1)</f>
        <v>Saratoga Av (3)</v>
      </c>
      <c r="I88" s="95" t="str">
        <f aca="false" t="array" ref="I88:I88">INDEX('Annual Total'!$B$3:$G$426,$G88,6)</f>
        <v>B</v>
      </c>
      <c r="J88" s="99" t="n">
        <f aca="false" t="array" ref="J88:J88">INDEX('Annual Total'!$B$3:$M$426,$G88,11)</f>
        <v>1556357</v>
      </c>
      <c r="K88" s="99" t="n">
        <f aca="false" t="array" ref="K88:K88">INDEX('Annual Total'!$B$3:$M$426,$G88,12)</f>
        <v>786159.98</v>
      </c>
      <c r="L88" s="95" t="n">
        <f aca="false">COUNTIFS(G$2:G$479,"="&amp;G88)</f>
        <v>1</v>
      </c>
      <c r="M88" s="100" t="n">
        <f aca="false">IF(L88=1,A88, IF(G88&lt;&gt;0, "LINK", 0))</f>
        <v>252</v>
      </c>
      <c r="O88" s="100" t="n">
        <f aca="false">IF(M88&lt;&gt;"LINK",M88,N88)</f>
        <v>252</v>
      </c>
    </row>
    <row r="89" customFormat="false" ht="12.75" hidden="false" customHeight="true" outlineLevel="0" collapsed="false">
      <c r="A89" s="95" t="n">
        <v>253</v>
      </c>
      <c r="B89" s="95" t="s">
        <v>651</v>
      </c>
      <c r="C89" s="95" t="n">
        <v>253</v>
      </c>
      <c r="D89" s="95" t="n">
        <v>40.662549</v>
      </c>
      <c r="E89" s="95" t="n">
        <v>-73.908946</v>
      </c>
      <c r="G89" s="95" t="n">
        <f aca="false">MATCH(B89&amp;"*",'Annual Total'!$B$3:$B$426,0)</f>
        <v>208</v>
      </c>
      <c r="H89" s="95" t="str">
        <f aca="false" t="array" ref="H89:H89">INDEX('Annual Total'!$B$3:$G$426,G89,1)</f>
        <v>Rockaway Av (3)</v>
      </c>
      <c r="I89" s="95" t="str">
        <f aca="false" t="array" ref="I89:I89">INDEX('Annual Total'!$B$3:$G$426,$G89,6)</f>
        <v>B</v>
      </c>
      <c r="J89" s="99" t="n">
        <f aca="false" t="array" ref="J89:J89">INDEX('Annual Total'!$B$3:$M$426,$G89,11)</f>
        <v>1451431</v>
      </c>
      <c r="K89" s="99" t="n">
        <f aca="false" t="array" ref="K89:K89">INDEX('Annual Total'!$B$3:$M$426,$G89,12)</f>
        <v>722986.017</v>
      </c>
      <c r="L89" s="95" t="n">
        <f aca="false">COUNTIFS(G$2:G$479,"="&amp;G89)</f>
        <v>1</v>
      </c>
      <c r="M89" s="100" t="n">
        <f aca="false">IF(L89=1,A89, IF(G89&lt;&gt;0, "LINK", 0))</f>
        <v>253</v>
      </c>
      <c r="O89" s="100" t="n">
        <f aca="false">IF(M89&lt;&gt;"LINK",M89,N89)</f>
        <v>253</v>
      </c>
    </row>
    <row r="90" customFormat="false" ht="12.75" hidden="false" customHeight="true" outlineLevel="0" collapsed="false">
      <c r="A90" s="95" t="n">
        <v>254</v>
      </c>
      <c r="B90" s="95" t="s">
        <v>652</v>
      </c>
      <c r="C90" s="95" t="n">
        <v>254</v>
      </c>
      <c r="D90" s="95" t="n">
        <v>40.663515</v>
      </c>
      <c r="E90" s="95" t="n">
        <v>-73.902447</v>
      </c>
      <c r="G90" s="95" t="n">
        <f aca="false">MATCH(B90&amp;"*",'Annual Total'!$B$3:$B$426,0)</f>
        <v>169</v>
      </c>
      <c r="H90" s="95" t="str">
        <f aca="false" t="array" ref="H90:H90">INDEX('Annual Total'!$B$3:$G$426,G90,1)</f>
        <v>Junius St (3)</v>
      </c>
      <c r="I90" s="95" t="str">
        <f aca="false" t="array" ref="I90:I90">INDEX('Annual Total'!$B$3:$G$426,$G90,6)</f>
        <v>B</v>
      </c>
      <c r="J90" s="99" t="n">
        <f aca="false" t="array" ref="J90:J90">INDEX('Annual Total'!$B$3:$M$426,$G90,11)</f>
        <v>676092</v>
      </c>
      <c r="K90" s="99" t="n">
        <f aca="false" t="array" ref="K90:K90">INDEX('Annual Total'!$B$3:$M$426,$G90,12)</f>
        <v>346435.928</v>
      </c>
      <c r="L90" s="95" t="n">
        <f aca="false">COUNTIFS(G$2:G$479,"="&amp;G90)</f>
        <v>1</v>
      </c>
      <c r="M90" s="100" t="n">
        <f aca="false">IF(L90=1,A90, IF(G90&lt;&gt;0, "LINK", 0))</f>
        <v>254</v>
      </c>
      <c r="O90" s="100" t="n">
        <f aca="false">IF(M90&lt;&gt;"LINK",M90,N90)</f>
        <v>254</v>
      </c>
    </row>
    <row r="91" customFormat="false" ht="12.75" hidden="false" customHeight="true" outlineLevel="0" collapsed="false">
      <c r="A91" s="95" t="n">
        <v>255</v>
      </c>
      <c r="B91" s="95" t="s">
        <v>653</v>
      </c>
      <c r="C91" s="95" t="n">
        <v>255</v>
      </c>
      <c r="D91" s="95" t="n">
        <v>40.664635</v>
      </c>
      <c r="E91" s="95" t="n">
        <v>-73.894895</v>
      </c>
      <c r="G91" s="95" t="n">
        <f aca="false">MATCH(B91&amp;"*",'Annual Total'!$B$3:$B$426,0)</f>
        <v>203</v>
      </c>
      <c r="H91" s="95" t="str">
        <f aca="false" t="array" ref="H91:H91">INDEX('Annual Total'!$B$3:$G$426,G91,1)</f>
        <v>Pennsylvania Av (3)</v>
      </c>
      <c r="I91" s="95" t="str">
        <f aca="false" t="array" ref="I91:I91">INDEX('Annual Total'!$B$3:$G$426,$G91,6)</f>
        <v>B</v>
      </c>
      <c r="J91" s="99" t="n">
        <f aca="false" t="array" ref="J91:J91">INDEX('Annual Total'!$B$3:$M$426,$G91,11)</f>
        <v>1360708</v>
      </c>
      <c r="K91" s="99" t="n">
        <f aca="false" t="array" ref="K91:K91">INDEX('Annual Total'!$B$3:$M$426,$G91,12)</f>
        <v>662595.987</v>
      </c>
      <c r="L91" s="95" t="n">
        <f aca="false">COUNTIFS(G$2:G$479,"="&amp;G91)</f>
        <v>1</v>
      </c>
      <c r="M91" s="100" t="n">
        <f aca="false">IF(L91=1,A91, IF(G91&lt;&gt;0, "LINK", 0))</f>
        <v>255</v>
      </c>
      <c r="O91" s="100" t="n">
        <f aca="false">IF(M91&lt;&gt;"LINK",M91,N91)</f>
        <v>255</v>
      </c>
    </row>
    <row r="92" customFormat="false" ht="12.75" hidden="false" customHeight="true" outlineLevel="0" collapsed="false">
      <c r="A92" s="95" t="n">
        <v>256</v>
      </c>
      <c r="B92" s="95" t="s">
        <v>654</v>
      </c>
      <c r="C92" s="95" t="n">
        <v>256</v>
      </c>
      <c r="D92" s="95" t="n">
        <v>40.665449</v>
      </c>
      <c r="E92" s="95" t="n">
        <v>-73.889395</v>
      </c>
      <c r="G92" s="95" t="n">
        <f aca="false">MATCH(B92&amp;"*",'Annual Total'!$B$3:$B$426,0)</f>
        <v>219</v>
      </c>
      <c r="H92" s="95" t="str">
        <f aca="false" t="array" ref="H92:H92">INDEX('Annual Total'!$B$3:$G$426,G92,1)</f>
        <v>Van Siclen Av (3)</v>
      </c>
      <c r="I92" s="95" t="str">
        <f aca="false" t="array" ref="I92:I92">INDEX('Annual Total'!$B$3:$G$426,$G92,6)</f>
        <v>B</v>
      </c>
      <c r="J92" s="99" t="n">
        <f aca="false" t="array" ref="J92:J92">INDEX('Annual Total'!$B$3:$M$426,$G92,11)</f>
        <v>853106</v>
      </c>
      <c r="K92" s="99" t="n">
        <f aca="false" t="array" ref="K92:K92">INDEX('Annual Total'!$B$3:$M$426,$G92,12)</f>
        <v>413650.005</v>
      </c>
      <c r="L92" s="95" t="n">
        <f aca="false">COUNTIFS(G$2:G$479,"="&amp;G92)</f>
        <v>1</v>
      </c>
      <c r="M92" s="100" t="n">
        <f aca="false">IF(L92=1,A92, IF(G92&lt;&gt;0, "LINK", 0))</f>
        <v>256</v>
      </c>
      <c r="O92" s="100" t="n">
        <f aca="false">IF(M92&lt;&gt;"LINK",M92,N92)</f>
        <v>256</v>
      </c>
    </row>
    <row r="93" customFormat="false" ht="12.75" hidden="false" customHeight="true" outlineLevel="0" collapsed="false">
      <c r="A93" s="95" t="n">
        <v>257</v>
      </c>
      <c r="B93" s="95" t="s">
        <v>492</v>
      </c>
      <c r="C93" s="95" t="n">
        <v>257</v>
      </c>
      <c r="D93" s="95" t="n">
        <v>40.666235</v>
      </c>
      <c r="E93" s="95" t="n">
        <v>-73.884079</v>
      </c>
      <c r="G93" s="95" t="n">
        <f aca="false">MATCH(B93&amp;"*",'Annual Total'!$B$3:$B$426,0)</f>
        <v>192</v>
      </c>
      <c r="H93" s="95" t="str">
        <f aca="false" t="array" ref="H93:H93">INDEX('Annual Total'!$B$3:$G$426,G93,1)</f>
        <v>New Lots Av (3)</v>
      </c>
      <c r="I93" s="95" t="str">
        <f aca="false" t="array" ref="I93:I93">INDEX('Annual Total'!$B$3:$G$426,$G93,6)</f>
        <v>B</v>
      </c>
      <c r="J93" s="99" t="n">
        <f aca="false" t="array" ref="J93:J93">INDEX('Annual Total'!$B$3:$M$426,$G93,11)</f>
        <v>1643487</v>
      </c>
      <c r="K93" s="99" t="n">
        <f aca="false" t="array" ref="K93:K93">INDEX('Annual Total'!$B$3:$M$426,$G93,12)</f>
        <v>800943.102</v>
      </c>
      <c r="L93" s="95" t="n">
        <f aca="false">COUNTIFS(G$2:G$479,"="&amp;G93)</f>
        <v>1</v>
      </c>
      <c r="M93" s="100" t="n">
        <f aca="false">IF(L93=1,A93, IF(G93&lt;&gt;0, "LINK", 0))</f>
        <v>257</v>
      </c>
      <c r="O93" s="100" t="n">
        <f aca="false">IF(M93&lt;&gt;"LINK",M93,N93)</f>
        <v>257</v>
      </c>
    </row>
    <row r="94" customFormat="false" ht="12.75" hidden="false" customHeight="true" outlineLevel="0" collapsed="false">
      <c r="A94" s="95" t="n">
        <v>301</v>
      </c>
      <c r="B94" s="95" t="s">
        <v>655</v>
      </c>
      <c r="C94" s="95" t="n">
        <v>301</v>
      </c>
      <c r="D94" s="95" t="n">
        <v>40.82388</v>
      </c>
      <c r="E94" s="95" t="n">
        <v>-73.93647</v>
      </c>
      <c r="G94" s="95" t="n">
        <f aca="false">MATCH(B94&amp;"*",'Annual Total'!$B$3:$B$426,0)</f>
        <v>328</v>
      </c>
      <c r="H94" s="95" t="str">
        <f aca="false" t="array" ref="H94:H94">INDEX('Annual Total'!$B$3:$G$426,G94,1)</f>
        <v>Harlem-148 St (3)</v>
      </c>
      <c r="I94" s="95" t="str">
        <f aca="false" t="array" ref="I94:I94">INDEX('Annual Total'!$B$3:$G$426,$G94,6)</f>
        <v>M</v>
      </c>
      <c r="J94" s="99" t="n">
        <f aca="false" t="array" ref="J94:J94">INDEX('Annual Total'!$B$3:$M$426,$G94,11)</f>
        <v>1120454</v>
      </c>
      <c r="K94" s="99" t="n">
        <f aca="false" t="array" ref="K94:K94">INDEX('Annual Total'!$B$3:$M$426,$G94,12)</f>
        <v>473936.98</v>
      </c>
      <c r="L94" s="95" t="n">
        <f aca="false">COUNTIFS(G$2:G$479,"="&amp;G94)</f>
        <v>1</v>
      </c>
      <c r="M94" s="100" t="n">
        <f aca="false">IF(L94=1,A94, IF(G94&lt;&gt;0, "LINK", 0))</f>
        <v>301</v>
      </c>
      <c r="O94" s="100" t="n">
        <f aca="false">IF(M94&lt;&gt;"LINK",M94,N94)</f>
        <v>301</v>
      </c>
    </row>
    <row r="95" customFormat="false" ht="12.75" hidden="false" customHeight="true" outlineLevel="0" collapsed="false">
      <c r="A95" s="95" t="n">
        <v>302</v>
      </c>
      <c r="B95" s="95" t="s">
        <v>565</v>
      </c>
      <c r="C95" s="95" t="n">
        <v>302</v>
      </c>
      <c r="D95" s="95" t="n">
        <v>40.820421</v>
      </c>
      <c r="E95" s="95" t="n">
        <v>-73.936245</v>
      </c>
      <c r="G95" s="102" t="n">
        <v>246</v>
      </c>
      <c r="H95" s="95" t="str">
        <f aca="false" t="array" ref="H95:H95">INDEX('Annual Total'!$B$3:$G$426,G95,1)</f>
        <v>145 St (3)</v>
      </c>
      <c r="I95" s="95" t="str">
        <f aca="false" t="array" ref="I95:I95">INDEX('Annual Total'!$B$3:$G$426,$G95,6)</f>
        <v>M</v>
      </c>
      <c r="J95" s="99" t="n">
        <f aca="false" t="array" ref="J95:J95">INDEX('Annual Total'!$B$3:$M$426,$G95,11)</f>
        <v>954825</v>
      </c>
      <c r="K95" s="99" t="n">
        <f aca="false" t="array" ref="K95:K95">INDEX('Annual Total'!$B$3:$M$426,$G95,12)</f>
        <v>438387.931</v>
      </c>
      <c r="L95" s="95" t="n">
        <f aca="false">COUNTIFS(G$2:G$479,"="&amp;G95)</f>
        <v>1</v>
      </c>
      <c r="M95" s="100" t="n">
        <f aca="false">IF(L95=1,A95, IF(G95&lt;&gt;0, "LINK", 0))</f>
        <v>302</v>
      </c>
      <c r="O95" s="100" t="n">
        <f aca="false">IF(M95&lt;&gt;"LINK",M95,N95)</f>
        <v>302</v>
      </c>
    </row>
    <row r="96" customFormat="false" ht="12.75" hidden="false" customHeight="true" outlineLevel="0" collapsed="false">
      <c r="A96" s="95" t="n">
        <v>401</v>
      </c>
      <c r="B96" s="95" t="s">
        <v>656</v>
      </c>
      <c r="C96" s="95" t="n">
        <v>401</v>
      </c>
      <c r="D96" s="95" t="n">
        <v>40.886037</v>
      </c>
      <c r="E96" s="95" t="n">
        <v>-73.878751</v>
      </c>
      <c r="G96" s="95" t="n">
        <f aca="false">MATCH(B96&amp;"*",'Annual Total'!$B$3:$B$426,0)</f>
        <v>67</v>
      </c>
      <c r="H96" s="95" t="str">
        <f aca="false" t="array" ref="H96:H96">INDEX('Annual Total'!$B$3:$G$426,G96,1)</f>
        <v>Woodlawn (4)</v>
      </c>
      <c r="I96" s="95" t="str">
        <f aca="false" t="array" ref="I96:I96">INDEX('Annual Total'!$B$3:$G$426,$G96,6)</f>
        <v>Bx</v>
      </c>
      <c r="J96" s="99" t="n">
        <f aca="false" t="array" ref="J96:J96">INDEX('Annual Total'!$B$3:$M$426,$G96,11)</f>
        <v>2094285</v>
      </c>
      <c r="K96" s="99" t="n">
        <f aca="false" t="array" ref="K96:K96">INDEX('Annual Total'!$B$3:$M$426,$G96,12)</f>
        <v>949554.001</v>
      </c>
      <c r="L96" s="95" t="n">
        <f aca="false">COUNTIFS(G$2:G$479,"="&amp;G96)</f>
        <v>1</v>
      </c>
      <c r="M96" s="100" t="n">
        <f aca="false">IF(L96=1,A96, IF(G96&lt;&gt;0, "LINK", 0))</f>
        <v>401</v>
      </c>
      <c r="O96" s="100" t="n">
        <f aca="false">IF(M96&lt;&gt;"LINK",M96,N96)</f>
        <v>401</v>
      </c>
    </row>
    <row r="97" customFormat="false" ht="12.75" hidden="false" customHeight="true" outlineLevel="0" collapsed="false">
      <c r="A97" s="95" t="n">
        <v>402</v>
      </c>
      <c r="B97" s="95" t="s">
        <v>657</v>
      </c>
      <c r="C97" s="95" t="n">
        <v>402</v>
      </c>
      <c r="D97" s="95" t="n">
        <v>40.87975</v>
      </c>
      <c r="E97" s="95" t="n">
        <v>-73.884655</v>
      </c>
      <c r="G97" s="95" t="n">
        <f aca="false">MATCH(B97&amp;"*",'Annual Total'!$B$3:$B$426,0)</f>
        <v>50</v>
      </c>
      <c r="H97" s="95" t="str">
        <f aca="false" t="array" ref="H97:H97">INDEX('Annual Total'!$B$3:$G$426,G97,1)</f>
        <v>Mosholu Pkwy (4)</v>
      </c>
      <c r="I97" s="95" t="str">
        <f aca="false" t="array" ref="I97:I97">INDEX('Annual Total'!$B$3:$G$426,$G97,6)</f>
        <v>Bx</v>
      </c>
      <c r="J97" s="99" t="n">
        <f aca="false" t="array" ref="J97:J97">INDEX('Annual Total'!$B$3:$M$426,$G97,11)</f>
        <v>2491758</v>
      </c>
      <c r="K97" s="99" t="n">
        <f aca="false" t="array" ref="K97:K97">INDEX('Annual Total'!$B$3:$M$426,$G97,12)</f>
        <v>1274466.947</v>
      </c>
      <c r="L97" s="95" t="n">
        <f aca="false">COUNTIFS(G$2:G$479,"="&amp;G97)</f>
        <v>1</v>
      </c>
      <c r="M97" s="100" t="n">
        <f aca="false">IF(L97=1,A97, IF(G97&lt;&gt;0, "LINK", 0))</f>
        <v>402</v>
      </c>
      <c r="O97" s="100" t="n">
        <f aca="false">IF(M97&lt;&gt;"LINK",M97,N97)</f>
        <v>402</v>
      </c>
    </row>
    <row r="98" customFormat="false" ht="12.75" hidden="false" customHeight="true" outlineLevel="0" collapsed="false">
      <c r="A98" s="95" t="n">
        <v>405</v>
      </c>
      <c r="B98" s="95" t="s">
        <v>658</v>
      </c>
      <c r="C98" s="95" t="n">
        <v>405</v>
      </c>
      <c r="D98" s="95" t="n">
        <v>40.873412</v>
      </c>
      <c r="E98" s="95" t="n">
        <v>-73.890064</v>
      </c>
      <c r="G98" s="95" t="n">
        <f aca="false">MATCH(B98&amp;"*",'Annual Total'!$B$3:$B$426,0)</f>
        <v>23</v>
      </c>
      <c r="H98" s="95" t="str">
        <f aca="false" t="array" ref="H98:H98">INDEX('Annual Total'!$B$3:$G$426,G98,1)</f>
        <v>Bedford Park Blvd-Lehman College (4)</v>
      </c>
      <c r="I98" s="95" t="str">
        <f aca="false" t="array" ref="I98:I98">INDEX('Annual Total'!$B$3:$G$426,$G98,6)</f>
        <v>Bx</v>
      </c>
      <c r="J98" s="99" t="n">
        <f aca="false" t="array" ref="J98:J98">INDEX('Annual Total'!$B$3:$M$426,$G98,11)</f>
        <v>1538253</v>
      </c>
      <c r="K98" s="99" t="n">
        <f aca="false" t="array" ref="K98:K98">INDEX('Annual Total'!$B$3:$M$426,$G98,12)</f>
        <v>691844.989</v>
      </c>
      <c r="L98" s="95" t="n">
        <f aca="false">COUNTIFS(G$2:G$479,"="&amp;G98)</f>
        <v>1</v>
      </c>
      <c r="M98" s="100" t="n">
        <f aca="false">IF(L98=1,A98, IF(G98&lt;&gt;0, "LINK", 0))</f>
        <v>405</v>
      </c>
      <c r="O98" s="100" t="n">
        <f aca="false">IF(M98&lt;&gt;"LINK",M98,N98)</f>
        <v>405</v>
      </c>
    </row>
    <row r="99" customFormat="false" ht="12.75" hidden="false" customHeight="true" outlineLevel="0" collapsed="false">
      <c r="A99" s="95" t="n">
        <v>406</v>
      </c>
      <c r="B99" s="95" t="s">
        <v>659</v>
      </c>
      <c r="C99" s="95" t="n">
        <v>406</v>
      </c>
      <c r="D99" s="95" t="n">
        <v>40.86776</v>
      </c>
      <c r="E99" s="95" t="n">
        <v>-73.897174</v>
      </c>
      <c r="G99" s="95" t="n">
        <f aca="false">MATCH(B99&amp;"*",'Annual Total'!$B$3:$B$426,0)</f>
        <v>44</v>
      </c>
      <c r="H99" s="95" t="str">
        <f aca="false" t="array" ref="H99:H99">INDEX('Annual Total'!$B$3:$G$426,G99,1)</f>
        <v>Kingsbridge Rd (4)</v>
      </c>
      <c r="I99" s="95" t="str">
        <f aca="false" t="array" ref="I99:I99">INDEX('Annual Total'!$B$3:$G$426,$G99,6)</f>
        <v>Bx</v>
      </c>
      <c r="J99" s="99" t="n">
        <f aca="false" t="array" ref="J99:J99">INDEX('Annual Total'!$B$3:$M$426,$G99,11)</f>
        <v>2733096</v>
      </c>
      <c r="K99" s="99" t="n">
        <f aca="false" t="array" ref="K99:K99">INDEX('Annual Total'!$B$3:$M$426,$G99,12)</f>
        <v>1357272.971</v>
      </c>
      <c r="L99" s="95" t="n">
        <f aca="false">COUNTIFS(G$2:G$479,"="&amp;G99)</f>
        <v>1</v>
      </c>
      <c r="M99" s="100" t="n">
        <f aca="false">IF(L99=1,A99, IF(G99&lt;&gt;0, "LINK", 0))</f>
        <v>406</v>
      </c>
      <c r="O99" s="100" t="n">
        <f aca="false">IF(M99&lt;&gt;"LINK",M99,N99)</f>
        <v>406</v>
      </c>
    </row>
    <row r="100" customFormat="false" ht="12.75" hidden="false" customHeight="true" outlineLevel="0" collapsed="false">
      <c r="A100" s="95" t="n">
        <v>407</v>
      </c>
      <c r="B100" s="95" t="s">
        <v>660</v>
      </c>
      <c r="C100" s="95" t="n">
        <v>407</v>
      </c>
      <c r="D100" s="95" t="n">
        <v>40.862803</v>
      </c>
      <c r="E100" s="95" t="n">
        <v>-73.901034</v>
      </c>
      <c r="G100" s="95" t="n">
        <f aca="false">MATCH(B100&amp;"*",'Annual Total'!$B$3:$B$426,0)</f>
        <v>36</v>
      </c>
      <c r="H100" s="95" t="str">
        <f aca="false" t="array" ref="H100:H100">INDEX('Annual Total'!$B$3:$G$426,G100,1)</f>
        <v>Fordham Rd (4)</v>
      </c>
      <c r="I100" s="95" t="str">
        <f aca="false" t="array" ref="I100:I100">INDEX('Annual Total'!$B$3:$G$426,$G100,6)</f>
        <v>Bx</v>
      </c>
      <c r="J100" s="99" t="n">
        <f aca="false" t="array" ref="J100:J100">INDEX('Annual Total'!$B$3:$M$426,$G100,11)</f>
        <v>3120976</v>
      </c>
      <c r="K100" s="99" t="n">
        <f aca="false" t="array" ref="K100:K100">INDEX('Annual Total'!$B$3:$M$426,$G100,12)</f>
        <v>1580225.008</v>
      </c>
      <c r="L100" s="95" t="n">
        <f aca="false">COUNTIFS(G$2:G$479,"="&amp;G100)</f>
        <v>1</v>
      </c>
      <c r="M100" s="100" t="n">
        <f aca="false">IF(L100=1,A100, IF(G100&lt;&gt;0, "LINK", 0))</f>
        <v>407</v>
      </c>
      <c r="O100" s="100" t="n">
        <f aca="false">IF(M100&lt;&gt;"LINK",M100,N100)</f>
        <v>407</v>
      </c>
    </row>
    <row r="101" customFormat="false" ht="12.75" hidden="false" customHeight="true" outlineLevel="0" collapsed="false">
      <c r="A101" s="95" t="n">
        <v>408</v>
      </c>
      <c r="B101" s="95" t="s">
        <v>661</v>
      </c>
      <c r="C101" s="95" t="n">
        <v>408</v>
      </c>
      <c r="D101" s="95" t="n">
        <v>40.858407</v>
      </c>
      <c r="E101" s="95" t="n">
        <v>-73.903879</v>
      </c>
      <c r="G101" s="95" t="n">
        <f aca="false">MATCH(B101&amp;"*",'Annual Total'!$B$3:$B$426,0)</f>
        <v>12</v>
      </c>
      <c r="H101" s="95" t="str">
        <f aca="false" t="array" ref="H101:H101">INDEX('Annual Total'!$B$3:$G$426,G101,1)</f>
        <v>183 St (4)</v>
      </c>
      <c r="I101" s="95" t="str">
        <f aca="false" t="array" ref="I101:I101">INDEX('Annual Total'!$B$3:$G$426,$G101,6)</f>
        <v>Bx</v>
      </c>
      <c r="J101" s="99" t="n">
        <f aca="false" t="array" ref="J101:J101">INDEX('Annual Total'!$B$3:$M$426,$G101,11)</f>
        <v>1779224</v>
      </c>
      <c r="K101" s="99" t="n">
        <f aca="false" t="array" ref="K101:K101">INDEX('Annual Total'!$B$3:$M$426,$G101,12)</f>
        <v>951634.019</v>
      </c>
      <c r="L101" s="95" t="n">
        <f aca="false">COUNTIFS(G$2:G$479,"="&amp;G101)</f>
        <v>1</v>
      </c>
      <c r="M101" s="100" t="n">
        <f aca="false">IF(L101=1,A101, IF(G101&lt;&gt;0, "LINK", 0))</f>
        <v>408</v>
      </c>
      <c r="O101" s="100" t="n">
        <f aca="false">IF(M101&lt;&gt;"LINK",M101,N101)</f>
        <v>408</v>
      </c>
    </row>
    <row r="102" customFormat="false" ht="12.75" hidden="false" customHeight="true" outlineLevel="0" collapsed="false">
      <c r="A102" s="95" t="n">
        <v>409</v>
      </c>
      <c r="B102" s="95" t="s">
        <v>662</v>
      </c>
      <c r="C102" s="95" t="n">
        <v>409</v>
      </c>
      <c r="D102" s="95" t="n">
        <v>40.853453</v>
      </c>
      <c r="E102" s="95" t="n">
        <v>-73.907684</v>
      </c>
      <c r="G102" s="95" t="n">
        <f aca="false">MATCH(B102&amp;"*",'Annual Total'!$B$3:$B$426,0)</f>
        <v>28</v>
      </c>
      <c r="H102" s="95" t="str">
        <f aca="false" t="array" ref="H102:H102">INDEX('Annual Total'!$B$3:$G$426,G102,1)</f>
        <v>Burnside Av (4)</v>
      </c>
      <c r="I102" s="95" t="str">
        <f aca="false" t="array" ref="I102:I102">INDEX('Annual Total'!$B$3:$G$426,$G102,6)</f>
        <v>Bx</v>
      </c>
      <c r="J102" s="99" t="n">
        <f aca="false" t="array" ref="J102:J102">INDEX('Annual Total'!$B$3:$M$426,$G102,11)</f>
        <v>3113514</v>
      </c>
      <c r="K102" s="99" t="n">
        <f aca="false" t="array" ref="K102:K102">INDEX('Annual Total'!$B$3:$M$426,$G102,12)</f>
        <v>1473081.032</v>
      </c>
      <c r="L102" s="95" t="n">
        <f aca="false">COUNTIFS(G$2:G$479,"="&amp;G102)</f>
        <v>1</v>
      </c>
      <c r="M102" s="100" t="n">
        <f aca="false">IF(L102=1,A102, IF(G102&lt;&gt;0, "LINK", 0))</f>
        <v>409</v>
      </c>
      <c r="O102" s="100" t="n">
        <f aca="false">IF(M102&lt;&gt;"LINK",M102,N102)</f>
        <v>409</v>
      </c>
    </row>
    <row r="103" customFormat="false" ht="12.75" hidden="false" customHeight="true" outlineLevel="0" collapsed="false">
      <c r="A103" s="95" t="n">
        <v>410</v>
      </c>
      <c r="B103" s="95" t="s">
        <v>663</v>
      </c>
      <c r="C103" s="95" t="n">
        <v>410</v>
      </c>
      <c r="D103" s="95" t="n">
        <v>40.84848</v>
      </c>
      <c r="E103" s="95" t="n">
        <v>-73.911794</v>
      </c>
      <c r="G103" s="95" t="n">
        <f aca="false">MATCH(B103&amp;"*",'Annual Total'!$B$3:$B$426,0)</f>
        <v>10</v>
      </c>
      <c r="H103" s="95" t="str">
        <f aca="false" t="array" ref="H103:H103">INDEX('Annual Total'!$B$3:$G$426,G103,1)</f>
        <v>176 St (4)</v>
      </c>
      <c r="I103" s="95" t="str">
        <f aca="false" t="array" ref="I103:I103">INDEX('Annual Total'!$B$3:$G$426,$G103,6)</f>
        <v>Bx</v>
      </c>
      <c r="J103" s="99" t="n">
        <f aca="false" t="array" ref="J103:J103">INDEX('Annual Total'!$B$3:$M$426,$G103,11)</f>
        <v>1713696</v>
      </c>
      <c r="K103" s="99" t="n">
        <f aca="false" t="array" ref="K103:K103">INDEX('Annual Total'!$B$3:$M$426,$G103,12)</f>
        <v>876864.952</v>
      </c>
      <c r="L103" s="95" t="n">
        <f aca="false">COUNTIFS(G$2:G$479,"="&amp;G103)</f>
        <v>1</v>
      </c>
      <c r="M103" s="100" t="n">
        <f aca="false">IF(L103=1,A103, IF(G103&lt;&gt;0, "LINK", 0))</f>
        <v>410</v>
      </c>
      <c r="O103" s="100" t="n">
        <f aca="false">IF(M103&lt;&gt;"LINK",M103,N103)</f>
        <v>410</v>
      </c>
    </row>
    <row r="104" customFormat="false" ht="12.75" hidden="false" customHeight="true" outlineLevel="0" collapsed="false">
      <c r="A104" s="95" t="n">
        <v>411</v>
      </c>
      <c r="B104" s="95" t="s">
        <v>664</v>
      </c>
      <c r="C104" s="95" t="n">
        <v>411</v>
      </c>
      <c r="D104" s="95" t="n">
        <v>40.844434</v>
      </c>
      <c r="E104" s="95" t="n">
        <v>-73.914685</v>
      </c>
      <c r="G104" s="95" t="n">
        <f aca="false">MATCH(B104&amp;"*",'Annual Total'!$B$3:$B$426,0)</f>
        <v>51</v>
      </c>
      <c r="H104" s="95" t="str">
        <f aca="false" t="array" ref="H104:H104">INDEX('Annual Total'!$B$3:$G$426,G104,1)</f>
        <v>Mt Eden Av (4)</v>
      </c>
      <c r="I104" s="95" t="str">
        <f aca="false" t="array" ref="I104:I104">INDEX('Annual Total'!$B$3:$G$426,$G104,6)</f>
        <v>Bx</v>
      </c>
      <c r="J104" s="99" t="n">
        <f aca="false" t="array" ref="J104:J104">INDEX('Annual Total'!$B$3:$M$426,$G104,11)</f>
        <v>1551038</v>
      </c>
      <c r="K104" s="99" t="n">
        <f aca="false" t="array" ref="K104:K104">INDEX('Annual Total'!$B$3:$M$426,$G104,12)</f>
        <v>823442.991</v>
      </c>
      <c r="L104" s="95" t="n">
        <f aca="false">COUNTIFS(G$2:G$479,"="&amp;G104)</f>
        <v>1</v>
      </c>
      <c r="M104" s="100" t="n">
        <f aca="false">IF(L104=1,A104, IF(G104&lt;&gt;0, "LINK", 0))</f>
        <v>411</v>
      </c>
      <c r="O104" s="100" t="n">
        <f aca="false">IF(M104&lt;&gt;"LINK",M104,N104)</f>
        <v>411</v>
      </c>
    </row>
    <row r="105" customFormat="false" ht="12.75" hidden="false" customHeight="true" outlineLevel="0" collapsed="false">
      <c r="A105" s="95" t="n">
        <v>412</v>
      </c>
      <c r="B105" s="95" t="s">
        <v>665</v>
      </c>
      <c r="C105" s="95" t="n">
        <v>412</v>
      </c>
      <c r="D105" s="95" t="n">
        <v>40.840075</v>
      </c>
      <c r="E105" s="95" t="n">
        <v>-73.917791</v>
      </c>
      <c r="G105" s="95" t="n">
        <f aca="false">MATCH(B105&amp;"*",'Annual Total'!$B$3:$B$426,0)</f>
        <v>6</v>
      </c>
      <c r="H105" s="95" t="str">
        <f aca="false" t="array" ref="H105:H105">INDEX('Annual Total'!$B$3:$G$426,G105,1)</f>
        <v>170 St (4)</v>
      </c>
      <c r="I105" s="95" t="str">
        <f aca="false" t="array" ref="I105:I105">INDEX('Annual Total'!$B$3:$G$426,$G105,6)</f>
        <v>Bx</v>
      </c>
      <c r="J105" s="99" t="n">
        <f aca="false" t="array" ref="J105:J105">INDEX('Annual Total'!$B$3:$M$426,$G105,11)</f>
        <v>2487611</v>
      </c>
      <c r="K105" s="99" t="n">
        <f aca="false" t="array" ref="K105:K105">INDEX('Annual Total'!$B$3:$M$426,$G105,12)</f>
        <v>1265949.969</v>
      </c>
      <c r="L105" s="95" t="n">
        <f aca="false">COUNTIFS(G$2:G$479,"="&amp;G105)</f>
        <v>1</v>
      </c>
      <c r="M105" s="100" t="n">
        <f aca="false">IF(L105=1,A105, IF(G105&lt;&gt;0, "LINK", 0))</f>
        <v>412</v>
      </c>
      <c r="O105" s="100" t="n">
        <f aca="false">IF(M105&lt;&gt;"LINK",M105,N105)</f>
        <v>412</v>
      </c>
    </row>
    <row r="106" customFormat="false" ht="12.75" hidden="false" customHeight="true" outlineLevel="0" collapsed="false">
      <c r="A106" s="95" t="n">
        <v>413</v>
      </c>
      <c r="B106" s="95" t="s">
        <v>666</v>
      </c>
      <c r="C106" s="95" t="n">
        <v>413</v>
      </c>
      <c r="D106" s="95" t="n">
        <v>40.835537</v>
      </c>
      <c r="E106" s="95" t="n">
        <v>-73.9214</v>
      </c>
      <c r="G106" s="95" t="n">
        <f aca="false">MATCH(B106&amp;"*",'Annual Total'!$B$3:$B$426,0)</f>
        <v>4</v>
      </c>
      <c r="H106" s="95" t="str">
        <f aca="false" t="array" ref="H106:H106">INDEX('Annual Total'!$B$3:$G$426,G106,1)</f>
        <v>167 St (4)</v>
      </c>
      <c r="I106" s="95" t="str">
        <f aca="false" t="array" ref="I106:I106">INDEX('Annual Total'!$B$3:$G$426,$G106,6)</f>
        <v>Bx</v>
      </c>
      <c r="J106" s="99" t="n">
        <f aca="false" t="array" ref="J106:J106">INDEX('Annual Total'!$B$3:$M$426,$G106,11)</f>
        <v>2653237</v>
      </c>
      <c r="K106" s="99" t="n">
        <f aca="false" t="array" ref="K106:K106">INDEX('Annual Total'!$B$3:$M$426,$G106,12)</f>
        <v>1396286.968</v>
      </c>
      <c r="L106" s="95" t="n">
        <f aca="false">COUNTIFS(G$2:G$479,"="&amp;G106)</f>
        <v>1</v>
      </c>
      <c r="M106" s="100" t="n">
        <f aca="false">IF(L106=1,A106, IF(G106&lt;&gt;0, "LINK", 0))</f>
        <v>413</v>
      </c>
      <c r="O106" s="100" t="n">
        <f aca="false">IF(M106&lt;&gt;"LINK",M106,N106)</f>
        <v>413</v>
      </c>
    </row>
    <row r="107" customFormat="false" ht="12.75" hidden="false" customHeight="true" outlineLevel="0" collapsed="false">
      <c r="A107" s="95" t="n">
        <v>414</v>
      </c>
      <c r="B107" s="95" t="s">
        <v>667</v>
      </c>
      <c r="C107" s="95" t="n">
        <v>414</v>
      </c>
      <c r="D107" s="95" t="n">
        <v>40.827994</v>
      </c>
      <c r="E107" s="95" t="n">
        <v>-73.925831</v>
      </c>
      <c r="G107" s="95" t="n">
        <f aca="false">MATCH(B107&amp;"*",'Annual Total'!$B$3:$B$426,0)</f>
        <v>3</v>
      </c>
      <c r="H107" s="95" t="str">
        <f aca="false" t="array" ref="H107:H107">INDEX('Annual Total'!$B$3:$G$426,G107,1)</f>
        <v>161 St-Yankee Stadium (B,D,4)</v>
      </c>
      <c r="I107" s="95" t="str">
        <f aca="false" t="array" ref="I107:I107">INDEX('Annual Total'!$B$3:$G$426,$G107,6)</f>
        <v>Bx</v>
      </c>
      <c r="J107" s="99" t="n">
        <f aca="false" t="array" ref="J107:J107">INDEX('Annual Total'!$B$3:$M$426,$G107,11)</f>
        <v>8254928</v>
      </c>
      <c r="K107" s="99" t="n">
        <f aca="false" t="array" ref="K107:K107">INDEX('Annual Total'!$B$3:$M$426,$G107,12)</f>
        <v>3221650.993</v>
      </c>
      <c r="L107" s="95" t="n">
        <f aca="false">COUNTIFS(G$2:G$479,"="&amp;G107)</f>
        <v>2</v>
      </c>
      <c r="M107" s="100" t="str">
        <f aca="false">IF(L107=1,A107, IF(G107&lt;&gt;0, "LINK", 0))</f>
        <v>LINK</v>
      </c>
      <c r="N107" s="97" t="s">
        <v>668</v>
      </c>
      <c r="O107" s="100" t="str">
        <f aca="false">IF(M107&lt;&gt;"LINK",M107,N107)</f>
        <v>LINK_414</v>
      </c>
    </row>
    <row r="108" customFormat="false" ht="12.75" hidden="false" customHeight="true" outlineLevel="0" collapsed="false">
      <c r="A108" s="95" t="n">
        <v>415</v>
      </c>
      <c r="B108" s="95" t="s">
        <v>618</v>
      </c>
      <c r="C108" s="95" t="n">
        <v>415</v>
      </c>
      <c r="D108" s="95" t="n">
        <v>40.818375</v>
      </c>
      <c r="E108" s="95" t="n">
        <v>-73.927351</v>
      </c>
      <c r="G108" s="95" t="n">
        <f aca="false">MATCH(B108&amp;"*",'Annual Total'!$B$3:$B$426,0)</f>
        <v>2</v>
      </c>
      <c r="H108" s="95" t="str">
        <f aca="false" t="array" ref="H108:H108">INDEX('Annual Total'!$B$3:$G$426,G108,1)</f>
        <v>149 St-Grand Concourse (2,4,5)</v>
      </c>
      <c r="I108" s="95" t="str">
        <f aca="false" t="array" ref="I108:I108">INDEX('Annual Total'!$B$3:$G$426,$G108,6)</f>
        <v>Bx</v>
      </c>
      <c r="J108" s="99" t="n">
        <f aca="false" t="array" ref="J108:J108">INDEX('Annual Total'!$B$3:$M$426,$G108,11)</f>
        <v>3931908</v>
      </c>
      <c r="K108" s="99" t="n">
        <f aca="false" t="array" ref="K108:K108">INDEX('Annual Total'!$B$3:$M$426,$G108,12)</f>
        <v>1815784.971</v>
      </c>
      <c r="L108" s="95" t="n">
        <f aca="false">COUNTIFS(G$2:G$479,"="&amp;G108)</f>
        <v>2</v>
      </c>
      <c r="M108" s="100" t="str">
        <f aca="false">IF(L108=1,A108, IF(G108&lt;&gt;0, "LINK", 0))</f>
        <v>LINK</v>
      </c>
      <c r="N108" s="97" t="s">
        <v>619</v>
      </c>
      <c r="O108" s="100" t="str">
        <f aca="false">IF(M108&lt;&gt;"LINK",M108,N108)</f>
        <v>LINK_222</v>
      </c>
    </row>
    <row r="109" customFormat="false" ht="12.75" hidden="false" customHeight="true" outlineLevel="0" collapsed="false">
      <c r="A109" s="95" t="n">
        <v>416</v>
      </c>
      <c r="B109" s="95" t="s">
        <v>669</v>
      </c>
      <c r="C109" s="95" t="n">
        <v>416</v>
      </c>
      <c r="D109" s="95" t="n">
        <v>40.813224</v>
      </c>
      <c r="E109" s="95" t="n">
        <v>-73.929849</v>
      </c>
      <c r="G109" s="95" t="n">
        <f aca="false">MATCH(B109&amp;"*",'Annual Total'!$B$3:$B$426,0)</f>
        <v>1</v>
      </c>
      <c r="H109" s="95" t="str">
        <f aca="false" t="array" ref="H109:H109">INDEX('Annual Total'!$B$3:$G$426,G109,1)</f>
        <v>138 St-Grand Concourse (4,5)</v>
      </c>
      <c r="I109" s="95" t="str">
        <f aca="false" t="array" ref="I109:I109">INDEX('Annual Total'!$B$3:$G$426,$G109,6)</f>
        <v>Bx</v>
      </c>
      <c r="J109" s="99" t="n">
        <f aca="false" t="array" ref="J109:J109">INDEX('Annual Total'!$B$3:$M$426,$G109,11)</f>
        <v>1035878</v>
      </c>
      <c r="K109" s="99" t="n">
        <f aca="false" t="array" ref="K109:K109">INDEX('Annual Total'!$B$3:$M$426,$G109,12)</f>
        <v>371408.014</v>
      </c>
      <c r="L109" s="95" t="n">
        <f aca="false">COUNTIFS(G$2:G$479,"="&amp;G109)</f>
        <v>1</v>
      </c>
      <c r="M109" s="100" t="n">
        <f aca="false">IF(L109=1,A109, IF(G109&lt;&gt;0, "LINK", 0))</f>
        <v>416</v>
      </c>
      <c r="O109" s="100" t="n">
        <f aca="false">IF(M109&lt;&gt;"LINK",M109,N109)</f>
        <v>416</v>
      </c>
    </row>
    <row r="110" customFormat="false" ht="12.75" hidden="false" customHeight="true" outlineLevel="0" collapsed="false">
      <c r="A110" s="95" t="n">
        <v>418</v>
      </c>
      <c r="B110" s="95" t="s">
        <v>527</v>
      </c>
      <c r="C110" s="95" t="n">
        <v>418</v>
      </c>
      <c r="D110" s="95" t="n">
        <v>40.710368</v>
      </c>
      <c r="E110" s="95" t="n">
        <v>-74.009509</v>
      </c>
      <c r="G110" s="102" t="n">
        <v>325</v>
      </c>
      <c r="H110" s="95" t="str">
        <f aca="false" t="array" ref="H110:H110">INDEX('Annual Total'!$B$3:$G$426,G110,1)</f>
        <v>Fulton St (A,C,J,Z,2,3,4,5)</v>
      </c>
      <c r="I110" s="95" t="str">
        <f aca="false" t="array" ref="I110:I110">INDEX('Annual Total'!$B$3:$G$426,$G110,6)</f>
        <v>M</v>
      </c>
      <c r="J110" s="99" t="n">
        <f aca="false" t="array" ref="J110:J110">INDEX('Annual Total'!$B$3:$M$426,$G110,11)</f>
        <v>27715365</v>
      </c>
      <c r="K110" s="99" t="n">
        <f aca="false" t="array" ref="K110:K110">INDEX('Annual Total'!$B$3:$M$426,$G110,12)</f>
        <v>8855302.069</v>
      </c>
      <c r="L110" s="95" t="n">
        <f aca="false">COUNTIFS(G$2:G$479,"="&amp;G110)</f>
        <v>4</v>
      </c>
      <c r="M110" s="100" t="str">
        <f aca="false">IF(L110=1,A110, IF(G110&lt;&gt;0, "LINK", 0))</f>
        <v>LINK</v>
      </c>
      <c r="N110" s="97" t="s">
        <v>625</v>
      </c>
      <c r="O110" s="100" t="str">
        <f aca="false">IF(M110&lt;&gt;"LINK",M110,N110)</f>
        <v>LINK_229</v>
      </c>
    </row>
    <row r="111" customFormat="false" ht="12.75" hidden="false" customHeight="true" outlineLevel="0" collapsed="false">
      <c r="A111" s="95" t="n">
        <v>419</v>
      </c>
      <c r="B111" s="95" t="s">
        <v>626</v>
      </c>
      <c r="C111" s="95" t="n">
        <v>419</v>
      </c>
      <c r="D111" s="95" t="n">
        <v>40.707557</v>
      </c>
      <c r="E111" s="95" t="n">
        <v>-74.011862</v>
      </c>
      <c r="G111" s="102" t="n">
        <v>344</v>
      </c>
      <c r="H111" s="95" t="str">
        <f aca="false" t="array" ref="H111:H111">INDEX('Annual Total'!$B$3:$G$426,G111,1)</f>
        <v>Wall St (4,5)</v>
      </c>
      <c r="I111" s="95" t="str">
        <f aca="false" t="array" ref="I111:I111">INDEX('Annual Total'!$B$3:$G$426,$G111,6)</f>
        <v>M</v>
      </c>
      <c r="J111" s="99" t="n">
        <f aca="false" t="array" ref="J111:J111">INDEX('Annual Total'!$B$3:$M$426,$G111,11)</f>
        <v>5720475</v>
      </c>
      <c r="K111" s="99" t="n">
        <f aca="false" t="array" ref="K111:K111">INDEX('Annual Total'!$B$3:$M$426,$G111,12)</f>
        <v>1710382.838</v>
      </c>
      <c r="L111" s="95" t="n">
        <f aca="false">COUNTIFS(G$2:G$479,"="&amp;G111)</f>
        <v>1</v>
      </c>
      <c r="M111" s="100" t="n">
        <f aca="false">IF(L111=1,A111, IF(G111&lt;&gt;0, "LINK", 0))</f>
        <v>419</v>
      </c>
      <c r="O111" s="100" t="n">
        <f aca="false">IF(M111&lt;&gt;"LINK",M111,N111)</f>
        <v>419</v>
      </c>
    </row>
    <row r="112" customFormat="false" ht="12.75" hidden="false" customHeight="true" outlineLevel="0" collapsed="false">
      <c r="A112" s="95" t="n">
        <v>420</v>
      </c>
      <c r="B112" s="95" t="s">
        <v>670</v>
      </c>
      <c r="C112" s="95" t="n">
        <v>420</v>
      </c>
      <c r="D112" s="95" t="n">
        <v>40.704817</v>
      </c>
      <c r="E112" s="95" t="n">
        <v>-74.014065</v>
      </c>
      <c r="G112" s="95" t="n">
        <f aca="false">MATCH(B112&amp;"*",'Annual Total'!$B$3:$B$426,0)</f>
        <v>306</v>
      </c>
      <c r="H112" s="95" t="str">
        <f aca="false" t="array" ref="H112:H112">INDEX('Annual Total'!$B$3:$G$426,G112,1)</f>
        <v>Bowling Green (4,5)</v>
      </c>
      <c r="I112" s="95" t="str">
        <f aca="false" t="array" ref="I112:I112">INDEX('Annual Total'!$B$3:$G$426,$G112,6)</f>
        <v>M</v>
      </c>
      <c r="J112" s="99" t="n">
        <f aca="false" t="array" ref="J112:J112">INDEX('Annual Total'!$B$3:$M$426,$G112,11)</f>
        <v>8362034</v>
      </c>
      <c r="K112" s="99" t="n">
        <f aca="false" t="array" ref="K112:K112">INDEX('Annual Total'!$B$3:$M$426,$G112,12)</f>
        <v>2503221.961</v>
      </c>
      <c r="L112" s="95" t="n">
        <f aca="false">COUNTIFS(G$2:G$479,"="&amp;G112)</f>
        <v>1</v>
      </c>
      <c r="M112" s="100" t="n">
        <f aca="false">IF(L112=1,A112, IF(G112&lt;&gt;0, "LINK", 0))</f>
        <v>420</v>
      </c>
      <c r="O112" s="100" t="n">
        <f aca="false">IF(M112&lt;&gt;"LINK",M112,N112)</f>
        <v>420</v>
      </c>
    </row>
    <row r="113" customFormat="false" ht="12.75" hidden="false" customHeight="true" outlineLevel="0" collapsed="false">
      <c r="A113" s="95" t="n">
        <v>423</v>
      </c>
      <c r="B113" s="95" t="s">
        <v>628</v>
      </c>
      <c r="C113" s="95" t="n">
        <v>423</v>
      </c>
      <c r="D113" s="95" t="n">
        <v>40.692404</v>
      </c>
      <c r="E113" s="95" t="n">
        <v>-73.990151</v>
      </c>
      <c r="G113" s="101" t="n">
        <v>136</v>
      </c>
      <c r="H113" s="95" t="str">
        <f aca="false" t="array" ref="H113:H113">INDEX('Annual Total'!$B$3:$G$426,G113,1)</f>
        <v>Court St (R)/Borough Hall (2,3,4,5)</v>
      </c>
      <c r="I113" s="95" t="str">
        <f aca="false" t="array" ref="I113:I113">INDEX('Annual Total'!$B$3:$G$426,$G113,6)</f>
        <v>B</v>
      </c>
      <c r="J113" s="99" t="n">
        <f aca="false" t="array" ref="J113:J113">INDEX('Annual Total'!$B$3:$M$426,$G113,11)</f>
        <v>10135722</v>
      </c>
      <c r="K113" s="99" t="n">
        <f aca="false" t="array" ref="K113:K113">INDEX('Annual Total'!$B$3:$M$426,$G113,12)</f>
        <v>3356705.896</v>
      </c>
      <c r="L113" s="95" t="n">
        <f aca="false">COUNTIFS(G$2:G$479,"="&amp;G113)</f>
        <v>3</v>
      </c>
      <c r="M113" s="100" t="str">
        <f aca="false">IF(L113=1,A113, IF(G113&lt;&gt;0, "LINK", 0))</f>
        <v>LINK</v>
      </c>
      <c r="N113" s="97" t="s">
        <v>629</v>
      </c>
      <c r="O113" s="100" t="str">
        <f aca="false">IF(M113&lt;&gt;"LINK",M113,N113)</f>
        <v>LINK_232</v>
      </c>
    </row>
    <row r="114" customFormat="false" ht="12.75" hidden="false" customHeight="true" outlineLevel="0" collapsed="false">
      <c r="A114" s="95" t="n">
        <v>501</v>
      </c>
      <c r="B114" s="95" t="s">
        <v>671</v>
      </c>
      <c r="C114" s="95" t="n">
        <v>501</v>
      </c>
      <c r="D114" s="95" t="n">
        <v>40.8883</v>
      </c>
      <c r="E114" s="95" t="n">
        <v>-73.830834</v>
      </c>
      <c r="G114" s="95" t="n">
        <f aca="false">MATCH(B114&amp;"*",'Annual Total'!$B$3:$B$426,0)</f>
        <v>34</v>
      </c>
      <c r="H114" s="95" t="str">
        <f aca="false" t="array" ref="H114:H114">INDEX('Annual Total'!$B$3:$G$426,G114,1)</f>
        <v>Eastchester-Dyre Av (5)</v>
      </c>
      <c r="I114" s="95" t="str">
        <f aca="false" t="array" ref="I114:I114">INDEX('Annual Total'!$B$3:$G$426,$G114,6)</f>
        <v>Bx</v>
      </c>
      <c r="J114" s="99" t="n">
        <f aca="false" t="array" ref="J114:J114">INDEX('Annual Total'!$B$3:$M$426,$G114,11)</f>
        <v>1331886</v>
      </c>
      <c r="K114" s="99" t="n">
        <f aca="false" t="array" ref="K114:K114">INDEX('Annual Total'!$B$3:$M$426,$G114,12)</f>
        <v>631121.999</v>
      </c>
      <c r="L114" s="95" t="n">
        <f aca="false">COUNTIFS(G$2:G$479,"="&amp;G114)</f>
        <v>1</v>
      </c>
      <c r="M114" s="100" t="n">
        <f aca="false">IF(L114=1,A114, IF(G114&lt;&gt;0, "LINK", 0))</f>
        <v>501</v>
      </c>
      <c r="O114" s="100" t="n">
        <f aca="false">IF(M114&lt;&gt;"LINK",M114,N114)</f>
        <v>501</v>
      </c>
    </row>
    <row r="115" customFormat="false" ht="12.75" hidden="false" customHeight="true" outlineLevel="0" collapsed="false">
      <c r="A115" s="95" t="n">
        <v>502</v>
      </c>
      <c r="B115" s="95" t="s">
        <v>672</v>
      </c>
      <c r="C115" s="95" t="n">
        <v>502</v>
      </c>
      <c r="D115" s="95" t="n">
        <v>40.878663</v>
      </c>
      <c r="E115" s="95" t="n">
        <v>-73.838591</v>
      </c>
      <c r="G115" s="95" t="n">
        <f aca="false">MATCH(B115&amp;"*",'Annual Total'!$B$3:$B$426,0)</f>
        <v>21</v>
      </c>
      <c r="H115" s="95" t="str">
        <f aca="false" t="array" ref="H115:H115">INDEX('Annual Total'!$B$3:$G$426,G115,1)</f>
        <v>Baychester Av (5)</v>
      </c>
      <c r="I115" s="95" t="str">
        <f aca="false" t="array" ref="I115:I115">INDEX('Annual Total'!$B$3:$G$426,$G115,6)</f>
        <v>Bx</v>
      </c>
      <c r="J115" s="99" t="n">
        <f aca="false" t="array" ref="J115:J115">INDEX('Annual Total'!$B$3:$M$426,$G115,11)</f>
        <v>1094872</v>
      </c>
      <c r="K115" s="99" t="n">
        <f aca="false" t="array" ref="K115:K115">INDEX('Annual Total'!$B$3:$M$426,$G115,12)</f>
        <v>491292.994</v>
      </c>
      <c r="L115" s="95" t="n">
        <f aca="false">COUNTIFS(G$2:G$479,"="&amp;G115)</f>
        <v>1</v>
      </c>
      <c r="M115" s="100" t="n">
        <f aca="false">IF(L115=1,A115, IF(G115&lt;&gt;0, "LINK", 0))</f>
        <v>502</v>
      </c>
      <c r="O115" s="100" t="n">
        <f aca="false">IF(M115&lt;&gt;"LINK",M115,N115)</f>
        <v>502</v>
      </c>
    </row>
    <row r="116" customFormat="false" ht="12.75" hidden="false" customHeight="true" outlineLevel="0" collapsed="false">
      <c r="A116" s="95" t="n">
        <v>503</v>
      </c>
      <c r="B116" s="95" t="s">
        <v>602</v>
      </c>
      <c r="C116" s="95" t="n">
        <v>503</v>
      </c>
      <c r="D116" s="95" t="n">
        <v>40.869526</v>
      </c>
      <c r="E116" s="95" t="n">
        <v>-73.846384</v>
      </c>
      <c r="G116" s="95" t="n">
        <f aca="false">MATCH(B116&amp;"*",'Annual Total'!$B$3:$B$426,0)</f>
        <v>39</v>
      </c>
      <c r="H116" s="95" t="str">
        <f aca="false" t="array" ref="H116:H116">INDEX('Annual Total'!$B$3:$G$426,G116,1)</f>
        <v>Gun Hill Rd (2,5)</v>
      </c>
      <c r="I116" s="95" t="str">
        <f aca="false" t="array" ref="I116:I116">INDEX('Annual Total'!$B$3:$G$426,$G116,6)</f>
        <v>Bx</v>
      </c>
      <c r="J116" s="99" t="n">
        <f aca="false" t="array" ref="J116:J116">INDEX('Annual Total'!$B$3:$M$426,$G116,11)</f>
        <v>2271942</v>
      </c>
      <c r="K116" s="99" t="n">
        <f aca="false" t="array" ref="K116:K116">INDEX('Annual Total'!$B$3:$M$426,$G116,12)</f>
        <v>1012373.022</v>
      </c>
      <c r="L116" s="95" t="n">
        <f aca="false">COUNTIFS(G$2:G$479,"="&amp;G116)</f>
        <v>2</v>
      </c>
      <c r="M116" s="100" t="str">
        <f aca="false">IF(L116=1,A116, IF(G116&lt;&gt;0, "LINK", 0))</f>
        <v>LINK</v>
      </c>
      <c r="N116" s="96" t="s">
        <v>603</v>
      </c>
      <c r="O116" s="100" t="str">
        <f aca="false">IF(M116&lt;&gt;"LINK",M116,N116)</f>
        <v>LINK_208</v>
      </c>
    </row>
    <row r="117" customFormat="false" ht="12.75" hidden="false" customHeight="true" outlineLevel="0" collapsed="false">
      <c r="A117" s="95" t="n">
        <v>504</v>
      </c>
      <c r="B117" s="95" t="s">
        <v>606</v>
      </c>
      <c r="C117" s="95" t="n">
        <v>504</v>
      </c>
      <c r="D117" s="95" t="n">
        <v>40.858985</v>
      </c>
      <c r="E117" s="95" t="n">
        <v>-73.855359</v>
      </c>
      <c r="G117" s="95" t="n">
        <f aca="false">MATCH(B117&amp;"*",'Annual Total'!$B$3:$B$426,0)</f>
        <v>56</v>
      </c>
      <c r="H117" s="95" t="str">
        <f aca="false" t="array" ref="H117:H117">INDEX('Annual Total'!$B$3:$G$426,G117,1)</f>
        <v>Pelham Pkwy (2,5)</v>
      </c>
      <c r="I117" s="95" t="str">
        <f aca="false" t="array" ref="I117:I117">INDEX('Annual Total'!$B$3:$G$426,$G117,6)</f>
        <v>Bx</v>
      </c>
      <c r="J117" s="99" t="n">
        <f aca="false" t="array" ref="J117:J117">INDEX('Annual Total'!$B$3:$M$426,$G117,11)</f>
        <v>2651208</v>
      </c>
      <c r="K117" s="99" t="n">
        <f aca="false" t="array" ref="K117:K117">INDEX('Annual Total'!$B$3:$M$426,$G117,12)</f>
        <v>1222206.033</v>
      </c>
      <c r="L117" s="95" t="n">
        <f aca="false">COUNTIFS(G$2:G$479,"="&amp;G117)</f>
        <v>2</v>
      </c>
      <c r="M117" s="100" t="str">
        <f aca="false">IF(L117=1,A117, IF(G117&lt;&gt;0, "LINK", 0))</f>
        <v>LINK</v>
      </c>
      <c r="N117" s="97" t="s">
        <v>607</v>
      </c>
      <c r="O117" s="100" t="str">
        <f aca="false">IF(M117&lt;&gt;"LINK",M117,N117)</f>
        <v>LINK_211</v>
      </c>
    </row>
    <row r="118" customFormat="false" ht="12.75" hidden="false" customHeight="true" outlineLevel="0" collapsed="false">
      <c r="A118" s="95" t="n">
        <v>505</v>
      </c>
      <c r="B118" s="95" t="s">
        <v>673</v>
      </c>
      <c r="C118" s="95" t="n">
        <v>505</v>
      </c>
      <c r="D118" s="95" t="n">
        <v>40.854364</v>
      </c>
      <c r="E118" s="95" t="n">
        <v>-73.860495</v>
      </c>
      <c r="G118" s="95" t="n">
        <f aca="false">MATCH(B118&amp;"*",'Annual Total'!$B$3:$B$426,0)</f>
        <v>48</v>
      </c>
      <c r="H118" s="95" t="str">
        <f aca="false" t="array" ref="H118:H118">INDEX('Annual Total'!$B$3:$G$426,G118,1)</f>
        <v>Morris Park (5)</v>
      </c>
      <c r="I118" s="95" t="str">
        <f aca="false" t="array" ref="I118:I118">INDEX('Annual Total'!$B$3:$G$426,$G118,6)</f>
        <v>Bx</v>
      </c>
      <c r="J118" s="99" t="n">
        <f aca="false" t="array" ref="J118:J118">INDEX('Annual Total'!$B$3:$M$426,$G118,11)</f>
        <v>711229</v>
      </c>
      <c r="K118" s="99" t="n">
        <f aca="false" t="array" ref="K118:K118">INDEX('Annual Total'!$B$3:$M$426,$G118,12)</f>
        <v>318988.038</v>
      </c>
      <c r="L118" s="95" t="n">
        <f aca="false">COUNTIFS(G$2:G$479,"="&amp;G118)</f>
        <v>1</v>
      </c>
      <c r="M118" s="100" t="n">
        <f aca="false">IF(L118=1,A118, IF(G118&lt;&gt;0, "LINK", 0))</f>
        <v>505</v>
      </c>
      <c r="O118" s="100" t="n">
        <f aca="false">IF(M118&lt;&gt;"LINK",M118,N118)</f>
        <v>505</v>
      </c>
    </row>
    <row r="119" customFormat="false" ht="12.75" hidden="false" customHeight="true" outlineLevel="0" collapsed="false">
      <c r="A119" s="95" t="n">
        <v>601</v>
      </c>
      <c r="B119" s="95" t="s">
        <v>674</v>
      </c>
      <c r="C119" s="95" t="n">
        <v>601</v>
      </c>
      <c r="D119" s="95" t="n">
        <v>40.852462</v>
      </c>
      <c r="E119" s="95" t="n">
        <v>-73.828121</v>
      </c>
      <c r="G119" s="95" t="n">
        <f aca="false">MATCH(B119&amp;"*",'Annual Total'!$B$3:$B$426,0)</f>
        <v>55</v>
      </c>
      <c r="H119" s="95" t="str">
        <f aca="false" t="array" ref="H119:H119">INDEX('Annual Total'!$B$3:$G$426,G119,1)</f>
        <v>Pelham Bay Park (6)</v>
      </c>
      <c r="I119" s="95" t="str">
        <f aca="false" t="array" ref="I119:I119">INDEX('Annual Total'!$B$3:$G$426,$G119,6)</f>
        <v>Bx</v>
      </c>
      <c r="J119" s="99" t="n">
        <f aca="false" t="array" ref="J119:J119">INDEX('Annual Total'!$B$3:$M$426,$G119,11)</f>
        <v>2134403</v>
      </c>
      <c r="K119" s="99" t="n">
        <f aca="false" t="array" ref="K119:K119">INDEX('Annual Total'!$B$3:$M$426,$G119,12)</f>
        <v>951323.991</v>
      </c>
      <c r="L119" s="95" t="n">
        <f aca="false">COUNTIFS(G$2:G$479,"="&amp;G119)</f>
        <v>1</v>
      </c>
      <c r="M119" s="100" t="n">
        <f aca="false">IF(L119=1,A119, IF(G119&lt;&gt;0, "LINK", 0))</f>
        <v>601</v>
      </c>
      <c r="O119" s="100" t="n">
        <f aca="false">IF(M119&lt;&gt;"LINK",M119,N119)</f>
        <v>601</v>
      </c>
    </row>
    <row r="120" customFormat="false" ht="12.75" hidden="false" customHeight="true" outlineLevel="0" collapsed="false">
      <c r="A120" s="95" t="n">
        <v>602</v>
      </c>
      <c r="B120" s="95" t="s">
        <v>675</v>
      </c>
      <c r="C120" s="95" t="n">
        <v>602</v>
      </c>
      <c r="D120" s="95" t="n">
        <v>40.84681</v>
      </c>
      <c r="E120" s="95" t="n">
        <v>-73.832569</v>
      </c>
      <c r="G120" s="95" t="n">
        <f aca="false">MATCH(B120&amp;"*",'Annual Total'!$B$3:$B$426,0)</f>
        <v>26</v>
      </c>
      <c r="H120" s="95" t="str">
        <f aca="false" t="array" ref="H120:H120">INDEX('Annual Total'!$B$3:$G$426,G120,1)</f>
        <v>Buhre Av (6)</v>
      </c>
      <c r="I120" s="95" t="str">
        <f aca="false" t="array" ref="I120:I120">INDEX('Annual Total'!$B$3:$G$426,$G120,6)</f>
        <v>Bx</v>
      </c>
      <c r="J120" s="99" t="n">
        <f aca="false" t="array" ref="J120:J120">INDEX('Annual Total'!$B$3:$M$426,$G120,11)</f>
        <v>1146032</v>
      </c>
      <c r="K120" s="99" t="n">
        <f aca="false" t="array" ref="K120:K120">INDEX('Annual Total'!$B$3:$M$426,$G120,12)</f>
        <v>519694.04</v>
      </c>
      <c r="L120" s="95" t="n">
        <f aca="false">COUNTIFS(G$2:G$479,"="&amp;G120)</f>
        <v>1</v>
      </c>
      <c r="M120" s="100" t="n">
        <f aca="false">IF(L120=1,A120, IF(G120&lt;&gt;0, "LINK", 0))</f>
        <v>602</v>
      </c>
      <c r="O120" s="100" t="n">
        <f aca="false">IF(M120&lt;&gt;"LINK",M120,N120)</f>
        <v>602</v>
      </c>
    </row>
    <row r="121" customFormat="false" ht="12.75" hidden="false" customHeight="true" outlineLevel="0" collapsed="false">
      <c r="A121" s="95" t="n">
        <v>603</v>
      </c>
      <c r="B121" s="95" t="s">
        <v>676</v>
      </c>
      <c r="C121" s="95" t="n">
        <v>603</v>
      </c>
      <c r="D121" s="95" t="n">
        <v>40.843863</v>
      </c>
      <c r="E121" s="95" t="n">
        <v>-73.836322</v>
      </c>
      <c r="G121" s="95" t="n">
        <f aca="false">MATCH(B121&amp;"*",'Annual Total'!$B$3:$B$426,0)</f>
        <v>47</v>
      </c>
      <c r="H121" s="95" t="str">
        <f aca="false" t="array" ref="H121:H121">INDEX('Annual Total'!$B$3:$G$426,G121,1)</f>
        <v>Middletown Rd (6)</v>
      </c>
      <c r="I121" s="95" t="str">
        <f aca="false" t="array" ref="I121:I121">INDEX('Annual Total'!$B$3:$G$426,$G121,6)</f>
        <v>Bx</v>
      </c>
      <c r="J121" s="99" t="n">
        <f aca="false" t="array" ref="J121:J121">INDEX('Annual Total'!$B$3:$M$426,$G121,11)</f>
        <v>597839</v>
      </c>
      <c r="K121" s="99" t="n">
        <f aca="false" t="array" ref="K121:K121">INDEX('Annual Total'!$B$3:$M$426,$G121,12)</f>
        <v>257912.041</v>
      </c>
      <c r="L121" s="95" t="n">
        <f aca="false">COUNTIFS(G$2:G$479,"="&amp;G121)</f>
        <v>1</v>
      </c>
      <c r="M121" s="100" t="n">
        <f aca="false">IF(L121=1,A121, IF(G121&lt;&gt;0, "LINK", 0))</f>
        <v>603</v>
      </c>
      <c r="O121" s="100" t="n">
        <f aca="false">IF(M121&lt;&gt;"LINK",M121,N121)</f>
        <v>603</v>
      </c>
    </row>
    <row r="122" customFormat="false" ht="12.75" hidden="false" customHeight="true" outlineLevel="0" collapsed="false">
      <c r="A122" s="95" t="n">
        <v>604</v>
      </c>
      <c r="B122" s="95" t="s">
        <v>677</v>
      </c>
      <c r="C122" s="95" t="n">
        <v>604</v>
      </c>
      <c r="D122" s="95" t="n">
        <v>40.839892</v>
      </c>
      <c r="E122" s="95" t="n">
        <v>-73.842952</v>
      </c>
      <c r="G122" s="101" t="n">
        <v>65</v>
      </c>
      <c r="H122" s="95" t="str">
        <f aca="false" t="array" ref="H122:H122">INDEX('Annual Total'!$B$3:$G$426,G122,1)</f>
        <v>Westchester Sq-East Tremont Av (6)</v>
      </c>
      <c r="I122" s="95" t="str">
        <f aca="false" t="array" ref="I122:I122">INDEX('Annual Total'!$B$3:$G$426,$G122,6)</f>
        <v>Bx</v>
      </c>
      <c r="J122" s="99" t="n">
        <f aca="false" t="array" ref="J122:J122">INDEX('Annual Total'!$B$3:$M$426,$G122,11)</f>
        <v>1796415</v>
      </c>
      <c r="K122" s="99" t="n">
        <f aca="false" t="array" ref="K122:K122">INDEX('Annual Total'!$B$3:$M$426,$G122,12)</f>
        <v>835515.04</v>
      </c>
      <c r="L122" s="95" t="n">
        <f aca="false">COUNTIFS(G$2:G$479,"="&amp;G122)</f>
        <v>1</v>
      </c>
      <c r="M122" s="100" t="n">
        <f aca="false">IF(L122=1,A122, IF(G122&lt;&gt;0, "LINK", 0))</f>
        <v>604</v>
      </c>
      <c r="O122" s="100" t="n">
        <f aca="false">IF(M122&lt;&gt;"LINK",M122,N122)</f>
        <v>604</v>
      </c>
    </row>
    <row r="123" customFormat="false" ht="12.75" hidden="false" customHeight="true" outlineLevel="0" collapsed="false">
      <c r="A123" s="95" t="n">
        <v>606</v>
      </c>
      <c r="B123" s="95" t="s">
        <v>678</v>
      </c>
      <c r="C123" s="95" t="n">
        <v>606</v>
      </c>
      <c r="D123" s="95" t="n">
        <v>40.836488</v>
      </c>
      <c r="E123" s="95" t="n">
        <v>-73.847036</v>
      </c>
      <c r="G123" s="95" t="n">
        <f aca="false">MATCH(B123&amp;"*",'Annual Total'!$B$3:$B$426,0)</f>
        <v>68</v>
      </c>
      <c r="H123" s="95" t="str">
        <f aca="false" t="array" ref="H123:H123">INDEX('Annual Total'!$B$3:$G$426,G123,1)</f>
        <v>Zerega Av (6)</v>
      </c>
      <c r="I123" s="95" t="str">
        <f aca="false" t="array" ref="I123:I123">INDEX('Annual Total'!$B$3:$G$426,$G123,6)</f>
        <v>Bx</v>
      </c>
      <c r="J123" s="99" t="n">
        <f aca="false" t="array" ref="J123:J123">INDEX('Annual Total'!$B$3:$M$426,$G123,11)</f>
        <v>795756</v>
      </c>
      <c r="K123" s="99" t="n">
        <f aca="false" t="array" ref="K123:K123">INDEX('Annual Total'!$B$3:$M$426,$G123,12)</f>
        <v>361498.964</v>
      </c>
      <c r="L123" s="95" t="n">
        <f aca="false">COUNTIFS(G$2:G$479,"="&amp;G123)</f>
        <v>1</v>
      </c>
      <c r="M123" s="100" t="n">
        <f aca="false">IF(L123=1,A123, IF(G123&lt;&gt;0, "LINK", 0))</f>
        <v>606</v>
      </c>
      <c r="O123" s="100" t="n">
        <f aca="false">IF(M123&lt;&gt;"LINK",M123,N123)</f>
        <v>606</v>
      </c>
    </row>
    <row r="124" customFormat="false" ht="12.75" hidden="false" customHeight="true" outlineLevel="0" collapsed="false">
      <c r="A124" s="95" t="n">
        <v>607</v>
      </c>
      <c r="B124" s="95" t="s">
        <v>679</v>
      </c>
      <c r="C124" s="95" t="n">
        <v>607</v>
      </c>
      <c r="D124" s="95" t="n">
        <v>40.834255</v>
      </c>
      <c r="E124" s="95" t="n">
        <v>-73.851222</v>
      </c>
      <c r="G124" s="95" t="n">
        <f aca="false">MATCH(B124&amp;"*",'Annual Total'!$B$3:$B$426,0)</f>
        <v>29</v>
      </c>
      <c r="H124" s="95" t="str">
        <f aca="false" t="array" ref="H124:H124">INDEX('Annual Total'!$B$3:$G$426,G124,1)</f>
        <v>Castle Hill Av (6)</v>
      </c>
      <c r="I124" s="95" t="str">
        <f aca="false" t="array" ref="I124:I124">INDEX('Annual Total'!$B$3:$G$426,$G124,6)</f>
        <v>Bx</v>
      </c>
      <c r="J124" s="99" t="n">
        <f aca="false" t="array" ref="J124:J124">INDEX('Annual Total'!$B$3:$M$426,$G124,11)</f>
        <v>1954511</v>
      </c>
      <c r="K124" s="99" t="n">
        <f aca="false" t="array" ref="K124:K124">INDEX('Annual Total'!$B$3:$M$426,$G124,12)</f>
        <v>947431.97</v>
      </c>
      <c r="L124" s="95" t="n">
        <f aca="false">COUNTIFS(G$2:G$479,"="&amp;G124)</f>
        <v>1</v>
      </c>
      <c r="M124" s="100" t="n">
        <f aca="false">IF(L124=1,A124, IF(G124&lt;&gt;0, "LINK", 0))</f>
        <v>607</v>
      </c>
      <c r="O124" s="100" t="n">
        <f aca="false">IF(M124&lt;&gt;"LINK",M124,N124)</f>
        <v>607</v>
      </c>
    </row>
    <row r="125" customFormat="false" ht="12.75" hidden="false" customHeight="true" outlineLevel="0" collapsed="false">
      <c r="A125" s="95" t="n">
        <v>608</v>
      </c>
      <c r="B125" s="95" t="s">
        <v>680</v>
      </c>
      <c r="C125" s="95" t="n">
        <v>608</v>
      </c>
      <c r="D125" s="95" t="n">
        <v>40.833226</v>
      </c>
      <c r="E125" s="95" t="n">
        <v>-73.860816</v>
      </c>
      <c r="G125" s="95" t="n">
        <f aca="false">MATCH(B125&amp;"*",'Annual Total'!$B$3:$B$426,0)</f>
        <v>54</v>
      </c>
      <c r="H125" s="95" t="str">
        <f aca="false" t="array" ref="H125:H125">INDEX('Annual Total'!$B$3:$G$426,G125,1)</f>
        <v>Parkchester (6)</v>
      </c>
      <c r="I125" s="95" t="str">
        <f aca="false" t="array" ref="I125:I125">INDEX('Annual Total'!$B$3:$G$426,$G125,6)</f>
        <v>Bx</v>
      </c>
      <c r="J125" s="99" t="n">
        <f aca="false" t="array" ref="J125:J125">INDEX('Annual Total'!$B$3:$M$426,$G125,11)</f>
        <v>4734709</v>
      </c>
      <c r="K125" s="99" t="n">
        <f aca="false" t="array" ref="K125:K125">INDEX('Annual Total'!$B$3:$M$426,$G125,12)</f>
        <v>2205552.006</v>
      </c>
      <c r="L125" s="95" t="n">
        <f aca="false">COUNTIFS(G$2:G$479,"="&amp;G125)</f>
        <v>1</v>
      </c>
      <c r="M125" s="100" t="n">
        <f aca="false">IF(L125=1,A125, IF(G125&lt;&gt;0, "LINK", 0))</f>
        <v>608</v>
      </c>
      <c r="O125" s="100" t="n">
        <f aca="false">IF(M125&lt;&gt;"LINK",M125,N125)</f>
        <v>608</v>
      </c>
    </row>
    <row r="126" customFormat="false" ht="12.75" hidden="false" customHeight="true" outlineLevel="0" collapsed="false">
      <c r="A126" s="95" t="n">
        <v>609</v>
      </c>
      <c r="B126" s="95" t="s">
        <v>681</v>
      </c>
      <c r="C126" s="95" t="n">
        <v>609</v>
      </c>
      <c r="D126" s="95" t="n">
        <v>40.831509</v>
      </c>
      <c r="E126" s="95" t="n">
        <v>-73.867618</v>
      </c>
      <c r="G126" s="95" t="n">
        <f aca="false">MATCH(B126&amp;"*",'Annual Total'!$B$3:$B$426,0)</f>
        <v>60</v>
      </c>
      <c r="H126" s="95" t="str">
        <f aca="false" t="array" ref="H126:H126">INDEX('Annual Total'!$B$3:$G$426,G126,1)</f>
        <v>St Lawrence Av (6)</v>
      </c>
      <c r="I126" s="95" t="str">
        <f aca="false" t="array" ref="I126:I126">INDEX('Annual Total'!$B$3:$G$426,$G126,6)</f>
        <v>Bx</v>
      </c>
      <c r="J126" s="99" t="n">
        <f aca="false" t="array" ref="J126:J126">INDEX('Annual Total'!$B$3:$M$426,$G126,11)</f>
        <v>1276865</v>
      </c>
      <c r="K126" s="99" t="n">
        <f aca="false" t="array" ref="K126:K126">INDEX('Annual Total'!$B$3:$M$426,$G126,12)</f>
        <v>641825.996</v>
      </c>
      <c r="L126" s="95" t="n">
        <f aca="false">COUNTIFS(G$2:G$479,"="&amp;G126)</f>
        <v>1</v>
      </c>
      <c r="M126" s="100" t="n">
        <f aca="false">IF(L126=1,A126, IF(G126&lt;&gt;0, "LINK", 0))</f>
        <v>609</v>
      </c>
      <c r="O126" s="100" t="n">
        <f aca="false">IF(M126&lt;&gt;"LINK",M126,N126)</f>
        <v>609</v>
      </c>
    </row>
    <row r="127" customFormat="false" ht="12.75" hidden="false" customHeight="true" outlineLevel="0" collapsed="false">
      <c r="A127" s="95" t="n">
        <v>610</v>
      </c>
      <c r="B127" s="95" t="s">
        <v>682</v>
      </c>
      <c r="C127" s="95" t="n">
        <v>610</v>
      </c>
      <c r="D127" s="95" t="n">
        <v>40.829521</v>
      </c>
      <c r="E127" s="95" t="n">
        <v>-73.874516</v>
      </c>
      <c r="G127" s="95" t="n">
        <f aca="false">MATCH(B127&amp;"*",'Annual Total'!$B$3:$B$426,0)</f>
        <v>49</v>
      </c>
      <c r="H127" s="95" t="str">
        <f aca="false" t="array" ref="H127:H127">INDEX('Annual Total'!$B$3:$G$426,G127,1)</f>
        <v>Morrison Av-Soundview (6)</v>
      </c>
      <c r="I127" s="95" t="str">
        <f aca="false" t="array" ref="I127:I127">INDEX('Annual Total'!$B$3:$G$426,$G127,6)</f>
        <v>Bx</v>
      </c>
      <c r="J127" s="99" t="n">
        <f aca="false" t="array" ref="J127:J127">INDEX('Annual Total'!$B$3:$M$426,$G127,11)</f>
        <v>1970185</v>
      </c>
      <c r="K127" s="99" t="n">
        <f aca="false" t="array" ref="K127:K127">INDEX('Annual Total'!$B$3:$M$426,$G127,12)</f>
        <v>1000609.997</v>
      </c>
      <c r="L127" s="95" t="n">
        <f aca="false">COUNTIFS(G$2:G$479,"="&amp;G127)</f>
        <v>1</v>
      </c>
      <c r="M127" s="100" t="n">
        <f aca="false">IF(L127=1,A127, IF(G127&lt;&gt;0, "LINK", 0))</f>
        <v>610</v>
      </c>
      <c r="O127" s="100" t="n">
        <f aca="false">IF(M127&lt;&gt;"LINK",M127,N127)</f>
        <v>610</v>
      </c>
    </row>
    <row r="128" customFormat="false" ht="12.75" hidden="false" customHeight="true" outlineLevel="0" collapsed="false">
      <c r="A128" s="95" t="n">
        <v>611</v>
      </c>
      <c r="B128" s="95" t="s">
        <v>683</v>
      </c>
      <c r="C128" s="95" t="n">
        <v>611</v>
      </c>
      <c r="D128" s="95" t="n">
        <v>40.828584</v>
      </c>
      <c r="E128" s="95" t="n">
        <v>-73.879159</v>
      </c>
      <c r="G128" s="95" t="n">
        <f aca="false">MATCH(B128&amp;"*",'Annual Total'!$B$3:$B$426,0)</f>
        <v>35</v>
      </c>
      <c r="H128" s="95" t="str">
        <f aca="false" t="array" ref="H128:H128">INDEX('Annual Total'!$B$3:$G$426,G128,1)</f>
        <v>Elder Av (6)</v>
      </c>
      <c r="I128" s="95" t="str">
        <f aca="false" t="array" ref="I128:I128">INDEX('Annual Total'!$B$3:$G$426,$G128,6)</f>
        <v>Bx</v>
      </c>
      <c r="J128" s="99" t="n">
        <f aca="false" t="array" ref="J128:J128">INDEX('Annual Total'!$B$3:$M$426,$G128,11)</f>
        <v>1996492</v>
      </c>
      <c r="K128" s="99" t="n">
        <f aca="false" t="array" ref="K128:K128">INDEX('Annual Total'!$B$3:$M$426,$G128,12)</f>
        <v>1053012.005</v>
      </c>
      <c r="L128" s="95" t="n">
        <f aca="false">COUNTIFS(G$2:G$479,"="&amp;G128)</f>
        <v>1</v>
      </c>
      <c r="M128" s="100" t="n">
        <f aca="false">IF(L128=1,A128, IF(G128&lt;&gt;0, "LINK", 0))</f>
        <v>611</v>
      </c>
      <c r="O128" s="100" t="n">
        <f aca="false">IF(M128&lt;&gt;"LINK",M128,N128)</f>
        <v>611</v>
      </c>
    </row>
    <row r="129" customFormat="false" ht="12.75" hidden="false" customHeight="true" outlineLevel="0" collapsed="false">
      <c r="A129" s="95" t="n">
        <v>612</v>
      </c>
      <c r="B129" s="95" t="s">
        <v>684</v>
      </c>
      <c r="C129" s="95" t="n">
        <v>612</v>
      </c>
      <c r="D129" s="95" t="n">
        <v>40.826525</v>
      </c>
      <c r="E129" s="95" t="n">
        <v>-73.886283</v>
      </c>
      <c r="G129" s="95" t="n">
        <f aca="false">MATCH(B129&amp;"*",'Annual Total'!$B$3:$B$426,0)</f>
        <v>66</v>
      </c>
      <c r="H129" s="95" t="str">
        <f aca="false" t="array" ref="H129:H129">INDEX('Annual Total'!$B$3:$G$426,G129,1)</f>
        <v>Whitlock Av (6)</v>
      </c>
      <c r="I129" s="95" t="str">
        <f aca="false" t="array" ref="I129:I129">INDEX('Annual Total'!$B$3:$G$426,$G129,6)</f>
        <v>Bx</v>
      </c>
      <c r="J129" s="99" t="n">
        <f aca="false" t="array" ref="J129:J129">INDEX('Annual Total'!$B$3:$M$426,$G129,11)</f>
        <v>586845</v>
      </c>
      <c r="K129" s="99" t="n">
        <f aca="false" t="array" ref="K129:K129">INDEX('Annual Total'!$B$3:$M$426,$G129,12)</f>
        <v>308198.011</v>
      </c>
      <c r="L129" s="95" t="n">
        <f aca="false">COUNTIFS(G$2:G$479,"="&amp;G129)</f>
        <v>1</v>
      </c>
      <c r="M129" s="100" t="n">
        <f aca="false">IF(L129=1,A129, IF(G129&lt;&gt;0, "LINK", 0))</f>
        <v>612</v>
      </c>
      <c r="O129" s="100" t="n">
        <f aca="false">IF(M129&lt;&gt;"LINK",M129,N129)</f>
        <v>612</v>
      </c>
    </row>
    <row r="130" customFormat="false" ht="12.75" hidden="false" customHeight="true" outlineLevel="0" collapsed="false">
      <c r="A130" s="95" t="n">
        <v>613</v>
      </c>
      <c r="B130" s="95" t="s">
        <v>685</v>
      </c>
      <c r="C130" s="95" t="n">
        <v>613</v>
      </c>
      <c r="D130" s="95" t="n">
        <v>40.820948</v>
      </c>
      <c r="E130" s="95" t="n">
        <v>-73.890549</v>
      </c>
      <c r="G130" s="95" t="n">
        <f aca="false">MATCH(B130&amp;"*",'Annual Total'!$B$3:$B$426,0)</f>
        <v>41</v>
      </c>
      <c r="H130" s="95" t="str">
        <f aca="false" t="array" ref="H130:H130">INDEX('Annual Total'!$B$3:$G$426,G130,1)</f>
        <v>Hunts Point Av (6)</v>
      </c>
      <c r="I130" s="95" t="str">
        <f aca="false" t="array" ref="I130:I130">INDEX('Annual Total'!$B$3:$G$426,$G130,6)</f>
        <v>Bx</v>
      </c>
      <c r="J130" s="99" t="n">
        <f aca="false" t="array" ref="J130:J130">INDEX('Annual Total'!$B$3:$M$426,$G130,11)</f>
        <v>3174354</v>
      </c>
      <c r="K130" s="99" t="n">
        <f aca="false" t="array" ref="K130:K130">INDEX('Annual Total'!$B$3:$M$426,$G130,12)</f>
        <v>1633811.959</v>
      </c>
      <c r="L130" s="95" t="n">
        <f aca="false">COUNTIFS(G$2:G$479,"="&amp;G130)</f>
        <v>1</v>
      </c>
      <c r="M130" s="100" t="n">
        <f aca="false">IF(L130=1,A130, IF(G130&lt;&gt;0, "LINK", 0))</f>
        <v>613</v>
      </c>
      <c r="O130" s="100" t="n">
        <f aca="false">IF(M130&lt;&gt;"LINK",M130,N130)</f>
        <v>613</v>
      </c>
    </row>
    <row r="131" customFormat="false" ht="12.75" hidden="false" customHeight="true" outlineLevel="0" collapsed="false">
      <c r="A131" s="95" t="n">
        <v>614</v>
      </c>
      <c r="B131" s="95" t="s">
        <v>686</v>
      </c>
      <c r="C131" s="95" t="n">
        <v>614</v>
      </c>
      <c r="D131" s="95" t="n">
        <v>40.816104</v>
      </c>
      <c r="E131" s="95" t="n">
        <v>-73.896435</v>
      </c>
      <c r="G131" s="95" t="n">
        <f aca="false">MATCH(B131&amp;"*",'Annual Total'!$B$3:$B$426,0)</f>
        <v>46</v>
      </c>
      <c r="H131" s="95" t="str">
        <f aca="false" t="array" ref="H131:H131">INDEX('Annual Total'!$B$3:$G$426,G131,1)</f>
        <v>Longwood Av (6)</v>
      </c>
      <c r="I131" s="95" t="str">
        <f aca="false" t="array" ref="I131:I131">INDEX('Annual Total'!$B$3:$G$426,$G131,6)</f>
        <v>Bx</v>
      </c>
      <c r="J131" s="99" t="n">
        <f aca="false" t="array" ref="J131:J131">INDEX('Annual Total'!$B$3:$M$426,$G131,11)</f>
        <v>949680</v>
      </c>
      <c r="K131" s="99" t="n">
        <f aca="false" t="array" ref="K131:K131">INDEX('Annual Total'!$B$3:$M$426,$G131,12)</f>
        <v>390165.138</v>
      </c>
      <c r="L131" s="95" t="n">
        <f aca="false">COUNTIFS(G$2:G$479,"="&amp;G131)</f>
        <v>1</v>
      </c>
      <c r="M131" s="100" t="n">
        <f aca="false">IF(L131=1,A131, IF(G131&lt;&gt;0, "LINK", 0))</f>
        <v>614</v>
      </c>
      <c r="O131" s="100" t="n">
        <f aca="false">IF(M131&lt;&gt;"LINK",M131,N131)</f>
        <v>614</v>
      </c>
    </row>
    <row r="132" customFormat="false" ht="12.75" hidden="false" customHeight="true" outlineLevel="0" collapsed="false">
      <c r="A132" s="95" t="n">
        <v>615</v>
      </c>
      <c r="B132" s="95" t="s">
        <v>687</v>
      </c>
      <c r="C132" s="95" t="n">
        <v>615</v>
      </c>
      <c r="D132" s="95" t="n">
        <v>40.812118</v>
      </c>
      <c r="E132" s="95" t="n">
        <v>-73.904098</v>
      </c>
      <c r="G132" s="101" t="n">
        <v>32</v>
      </c>
      <c r="H132" s="95" t="str">
        <f aca="false" t="array" ref="H132:H132">INDEX('Annual Total'!$B$3:$G$426,G132,1)</f>
        <v>East 149 St (6)</v>
      </c>
      <c r="I132" s="95" t="str">
        <f aca="false" t="array" ref="I132:I132">INDEX('Annual Total'!$B$3:$G$426,$G132,6)</f>
        <v>Bx</v>
      </c>
      <c r="J132" s="99" t="n">
        <f aca="false" t="array" ref="J132:J132">INDEX('Annual Total'!$B$3:$M$426,$G132,11)</f>
        <v>1467410</v>
      </c>
      <c r="K132" s="99" t="n">
        <f aca="false" t="array" ref="K132:K132">INDEX('Annual Total'!$B$3:$M$426,$G132,12)</f>
        <v>788234.982</v>
      </c>
      <c r="L132" s="95" t="n">
        <f aca="false">COUNTIFS(G$2:G$479,"="&amp;G132)</f>
        <v>1</v>
      </c>
      <c r="M132" s="100" t="n">
        <f aca="false">IF(L132=1,A132, IF(G132&lt;&gt;0, "LINK", 0))</f>
        <v>615</v>
      </c>
      <c r="O132" s="100" t="n">
        <f aca="false">IF(M132&lt;&gt;"LINK",M132,N132)</f>
        <v>615</v>
      </c>
    </row>
    <row r="133" customFormat="false" ht="12.75" hidden="false" customHeight="true" outlineLevel="0" collapsed="false">
      <c r="A133" s="95" t="n">
        <v>616</v>
      </c>
      <c r="B133" s="95" t="s">
        <v>688</v>
      </c>
      <c r="C133" s="95" t="n">
        <v>616</v>
      </c>
      <c r="D133" s="95" t="n">
        <v>40.808719</v>
      </c>
      <c r="E133" s="95" t="n">
        <v>-73.907657</v>
      </c>
      <c r="G133" s="101" t="n">
        <v>31</v>
      </c>
      <c r="H133" s="95" t="str">
        <f aca="false" t="array" ref="H133:H133">INDEX('Annual Total'!$B$3:$G$426,G133,1)</f>
        <v>East 143 St-St Mary's St (6)</v>
      </c>
      <c r="I133" s="95" t="str">
        <f aca="false" t="array" ref="I133:I133">INDEX('Annual Total'!$B$3:$G$426,$G133,6)</f>
        <v>Bx</v>
      </c>
      <c r="J133" s="99" t="n">
        <f aca="false" t="array" ref="J133:J133">INDEX('Annual Total'!$B$3:$M$426,$G133,11)</f>
        <v>313938</v>
      </c>
      <c r="K133" s="99" t="n">
        <f aca="false" t="array" ref="K133:K133">INDEX('Annual Total'!$B$3:$M$426,$G133,12)</f>
        <v>168284.99</v>
      </c>
      <c r="L133" s="95" t="n">
        <f aca="false">COUNTIFS(G$2:G$479,"="&amp;G133)</f>
        <v>1</v>
      </c>
      <c r="M133" s="100" t="n">
        <f aca="false">IF(L133=1,A133, IF(G133&lt;&gt;0, "LINK", 0))</f>
        <v>616</v>
      </c>
      <c r="O133" s="100" t="n">
        <f aca="false">IF(M133&lt;&gt;"LINK",M133,N133)</f>
        <v>616</v>
      </c>
    </row>
    <row r="134" customFormat="false" ht="12.75" hidden="false" customHeight="true" outlineLevel="0" collapsed="false">
      <c r="A134" s="95" t="n">
        <v>617</v>
      </c>
      <c r="B134" s="95" t="s">
        <v>689</v>
      </c>
      <c r="C134" s="95" t="n">
        <v>617</v>
      </c>
      <c r="D134" s="95" t="n">
        <v>40.805368</v>
      </c>
      <c r="E134" s="95" t="n">
        <v>-73.914042</v>
      </c>
      <c r="G134" s="95" t="n">
        <f aca="false">MATCH(B134&amp;"*",'Annual Total'!$B$3:$B$426,0)</f>
        <v>30</v>
      </c>
      <c r="H134" s="95" t="str">
        <f aca="false" t="array" ref="H134:H134">INDEX('Annual Total'!$B$3:$G$426,G134,1)</f>
        <v>Cypress Av (6)</v>
      </c>
      <c r="I134" s="95" t="str">
        <f aca="false" t="array" ref="I134:I134">INDEX('Annual Total'!$B$3:$G$426,$G134,6)</f>
        <v>Bx</v>
      </c>
      <c r="J134" s="99" t="n">
        <f aca="false" t="array" ref="J134:J134">INDEX('Annual Total'!$B$3:$M$426,$G134,11)</f>
        <v>1043922</v>
      </c>
      <c r="K134" s="99" t="n">
        <f aca="false" t="array" ref="K134:K134">INDEX('Annual Total'!$B$3:$M$426,$G134,12)</f>
        <v>507795.029</v>
      </c>
      <c r="L134" s="95" t="n">
        <f aca="false">COUNTIFS(G$2:G$479,"="&amp;G134)</f>
        <v>1</v>
      </c>
      <c r="M134" s="100" t="n">
        <f aca="false">IF(L134=1,A134, IF(G134&lt;&gt;0, "LINK", 0))</f>
        <v>617</v>
      </c>
      <c r="O134" s="100" t="n">
        <f aca="false">IF(M134&lt;&gt;"LINK",M134,N134)</f>
        <v>617</v>
      </c>
    </row>
    <row r="135" customFormat="false" ht="12.75" hidden="false" customHeight="true" outlineLevel="0" collapsed="false">
      <c r="A135" s="95" t="n">
        <v>618</v>
      </c>
      <c r="B135" s="95" t="s">
        <v>690</v>
      </c>
      <c r="C135" s="95" t="n">
        <v>618</v>
      </c>
      <c r="D135" s="95" t="n">
        <v>40.807566</v>
      </c>
      <c r="E135" s="95" t="n">
        <v>-73.91924</v>
      </c>
      <c r="G135" s="95" t="n">
        <f aca="false">MATCH(B135&amp;"*",'Annual Total'!$B$3:$B$426,0)</f>
        <v>25</v>
      </c>
      <c r="H135" s="95" t="str">
        <f aca="false" t="array" ref="H135:H135">INDEX('Annual Total'!$B$3:$G$426,G135,1)</f>
        <v>Brook Av (6)</v>
      </c>
      <c r="I135" s="95" t="str">
        <f aca="false" t="array" ref="I135:I135">INDEX('Annual Total'!$B$3:$G$426,$G135,6)</f>
        <v>Bx</v>
      </c>
      <c r="J135" s="99" t="n">
        <f aca="false" t="array" ref="J135:J135">INDEX('Annual Total'!$B$3:$M$426,$G135,11)</f>
        <v>1823468</v>
      </c>
      <c r="K135" s="99" t="n">
        <f aca="false" t="array" ref="K135:K135">INDEX('Annual Total'!$B$3:$M$426,$G135,12)</f>
        <v>949903.929</v>
      </c>
      <c r="L135" s="95" t="n">
        <f aca="false">COUNTIFS(G$2:G$479,"="&amp;G135)</f>
        <v>1</v>
      </c>
      <c r="M135" s="100" t="n">
        <f aca="false">IF(L135=1,A135, IF(G135&lt;&gt;0, "LINK", 0))</f>
        <v>618</v>
      </c>
      <c r="O135" s="100" t="n">
        <f aca="false">IF(M135&lt;&gt;"LINK",M135,N135)</f>
        <v>618</v>
      </c>
    </row>
    <row r="136" customFormat="false" ht="12.75" hidden="false" customHeight="true" outlineLevel="0" collapsed="false">
      <c r="A136" s="95" t="n">
        <v>619</v>
      </c>
      <c r="B136" s="95" t="s">
        <v>691</v>
      </c>
      <c r="C136" s="95" t="n">
        <v>619</v>
      </c>
      <c r="D136" s="95" t="n">
        <v>40.810476</v>
      </c>
      <c r="E136" s="95" t="n">
        <v>-73.926138</v>
      </c>
      <c r="G136" s="95" t="n">
        <f aca="false">MATCH(B136&amp;"*",'Annual Total'!$B$3:$B$426,0)</f>
        <v>18</v>
      </c>
      <c r="H136" s="95" t="str">
        <f aca="false" t="array" ref="H136:H136">INDEX('Annual Total'!$B$3:$G$426,G136,1)</f>
        <v>3 Av-138 St (6)</v>
      </c>
      <c r="I136" s="95" t="str">
        <f aca="false" t="array" ref="I136:I136">INDEX('Annual Total'!$B$3:$G$426,$G136,6)</f>
        <v>Bx</v>
      </c>
      <c r="J136" s="99" t="n">
        <f aca="false" t="array" ref="J136:J136">INDEX('Annual Total'!$B$3:$M$426,$G136,11)</f>
        <v>2503850</v>
      </c>
      <c r="K136" s="99" t="n">
        <f aca="false" t="array" ref="K136:K136">INDEX('Annual Total'!$B$3:$M$426,$G136,12)</f>
        <v>1271191.926</v>
      </c>
      <c r="L136" s="95" t="n">
        <f aca="false">COUNTIFS(G$2:G$479,"="&amp;G136)</f>
        <v>1</v>
      </c>
      <c r="M136" s="100" t="n">
        <f aca="false">IF(L136=1,A136, IF(G136&lt;&gt;0, "LINK", 0))</f>
        <v>619</v>
      </c>
      <c r="O136" s="100" t="n">
        <f aca="false">IF(M136&lt;&gt;"LINK",M136,N136)</f>
        <v>619</v>
      </c>
    </row>
    <row r="137" customFormat="false" ht="12.75" hidden="false" customHeight="true" outlineLevel="0" collapsed="false">
      <c r="A137" s="95" t="n">
        <v>621</v>
      </c>
      <c r="B137" s="95" t="s">
        <v>567</v>
      </c>
      <c r="C137" s="95" t="n">
        <v>621</v>
      </c>
      <c r="D137" s="95" t="n">
        <v>40.804138</v>
      </c>
      <c r="E137" s="95" t="n">
        <v>-73.937594</v>
      </c>
      <c r="G137" s="102" t="n">
        <v>237</v>
      </c>
      <c r="H137" s="95" t="str">
        <f aca="false" t="array" ref="H137:H137">INDEX('Annual Total'!$B$3:$G$426,G137,1)</f>
        <v>125 St (4,5,6)</v>
      </c>
      <c r="I137" s="95" t="str">
        <f aca="false" t="array" ref="I137:I137">INDEX('Annual Total'!$B$3:$G$426,$G137,6)</f>
        <v>M</v>
      </c>
      <c r="J137" s="99" t="n">
        <f aca="false" t="array" ref="J137:J137">INDEX('Annual Total'!$B$3:$M$426,$G137,11)</f>
        <v>8554857</v>
      </c>
      <c r="K137" s="99" t="n">
        <f aca="false" t="array" ref="K137:K137">INDEX('Annual Total'!$B$3:$M$426,$G137,12)</f>
        <v>3587672.962</v>
      </c>
      <c r="L137" s="95" t="n">
        <f aca="false">COUNTIFS(G$2:G$479,"="&amp;G137)</f>
        <v>1</v>
      </c>
      <c r="M137" s="100" t="n">
        <f aca="false">IF(L137=1,A137, IF(G137&lt;&gt;0, "LINK", 0))</f>
        <v>621</v>
      </c>
      <c r="O137" s="100" t="n">
        <f aca="false">IF(M137&lt;&gt;"LINK",M137,N137)</f>
        <v>621</v>
      </c>
    </row>
    <row r="138" customFormat="false" ht="12.75" hidden="false" customHeight="true" outlineLevel="0" collapsed="false">
      <c r="A138" s="95" t="n">
        <v>622</v>
      </c>
      <c r="B138" s="95" t="s">
        <v>621</v>
      </c>
      <c r="C138" s="95" t="n">
        <v>622</v>
      </c>
      <c r="D138" s="95" t="n">
        <v>40.798629</v>
      </c>
      <c r="E138" s="95" t="n">
        <v>-73.941617</v>
      </c>
      <c r="G138" s="102" t="n">
        <v>232</v>
      </c>
      <c r="H138" s="95" t="str">
        <f aca="false" t="array" ref="H138:H138">INDEX('Annual Total'!$B$3:$G$426,G138,1)</f>
        <v>116 St (6)</v>
      </c>
      <c r="I138" s="95" t="str">
        <f aca="false" t="array" ref="I138:I138">INDEX('Annual Total'!$B$3:$G$426,$G138,6)</f>
        <v>M</v>
      </c>
      <c r="J138" s="99" t="n">
        <f aca="false" t="array" ref="J138:J138">INDEX('Annual Total'!$B$3:$M$426,$G138,11)</f>
        <v>4572453</v>
      </c>
      <c r="K138" s="99" t="n">
        <f aca="false" t="array" ref="K138:K138">INDEX('Annual Total'!$B$3:$M$426,$G138,12)</f>
        <v>2052608.937</v>
      </c>
      <c r="L138" s="95" t="n">
        <f aca="false">COUNTIFS(G$2:G$479,"="&amp;G138)</f>
        <v>1</v>
      </c>
      <c r="M138" s="100" t="n">
        <f aca="false">IF(L138=1,A138, IF(G138&lt;&gt;0, "LINK", 0))</f>
        <v>622</v>
      </c>
      <c r="O138" s="100" t="n">
        <f aca="false">IF(M138&lt;&gt;"LINK",M138,N138)</f>
        <v>622</v>
      </c>
    </row>
    <row r="139" customFormat="false" ht="12.75" hidden="false" customHeight="true" outlineLevel="0" collapsed="false">
      <c r="A139" s="95" t="n">
        <v>623</v>
      </c>
      <c r="B139" s="95" t="s">
        <v>692</v>
      </c>
      <c r="C139" s="95" t="n">
        <v>623</v>
      </c>
      <c r="D139" s="95" t="n">
        <v>40.79502</v>
      </c>
      <c r="E139" s="95" t="n">
        <v>-73.94425</v>
      </c>
      <c r="G139" s="95" t="n">
        <f aca="false">MATCH(B139&amp;"*",'Annual Total'!$B$3:$B$426,0)</f>
        <v>230</v>
      </c>
      <c r="H139" s="95" t="str">
        <f aca="false" t="array" ref="H139:H139">INDEX('Annual Total'!$B$3:$G$426,G139,1)</f>
        <v>110 St (6)</v>
      </c>
      <c r="I139" s="95" t="str">
        <f aca="false" t="array" ref="I139:I139">INDEX('Annual Total'!$B$3:$G$426,$G139,6)</f>
        <v>M</v>
      </c>
      <c r="J139" s="99" t="n">
        <f aca="false" t="array" ref="J139:J139">INDEX('Annual Total'!$B$3:$M$426,$G139,11)</f>
        <v>3316061</v>
      </c>
      <c r="K139" s="99" t="n">
        <f aca="false" t="array" ref="K139:K139">INDEX('Annual Total'!$B$3:$M$426,$G139,12)</f>
        <v>1468769.894</v>
      </c>
      <c r="L139" s="95" t="n">
        <f aca="false">COUNTIFS(G$2:G$479,"="&amp;G139)</f>
        <v>1</v>
      </c>
      <c r="M139" s="100" t="n">
        <f aca="false">IF(L139=1,A139, IF(G139&lt;&gt;0, "LINK", 0))</f>
        <v>623</v>
      </c>
      <c r="O139" s="100" t="n">
        <f aca="false">IF(M139&lt;&gt;"LINK",M139,N139)</f>
        <v>623</v>
      </c>
    </row>
    <row r="140" customFormat="false" ht="12.75" hidden="false" customHeight="true" outlineLevel="0" collapsed="false">
      <c r="A140" s="95" t="n">
        <v>624</v>
      </c>
      <c r="B140" s="95" t="s">
        <v>570</v>
      </c>
      <c r="C140" s="95" t="n">
        <v>624</v>
      </c>
      <c r="D140" s="95" t="n">
        <v>40.7906</v>
      </c>
      <c r="E140" s="95" t="n">
        <v>-73.947478</v>
      </c>
      <c r="G140" s="102" t="n">
        <v>228</v>
      </c>
      <c r="H140" s="95" t="str">
        <f aca="false" t="array" ref="H140:H140">INDEX('Annual Total'!$B$3:$G$426,G140,1)</f>
        <v>103 St (6)</v>
      </c>
      <c r="I140" s="95" t="str">
        <f aca="false" t="array" ref="I140:I140">INDEX('Annual Total'!$B$3:$G$426,$G140,6)</f>
        <v>M</v>
      </c>
      <c r="J140" s="99" t="n">
        <f aca="false" t="array" ref="J140:J140">INDEX('Annual Total'!$B$3:$M$426,$G140,11)</f>
        <v>4039570</v>
      </c>
      <c r="K140" s="99" t="n">
        <f aca="false" t="array" ref="K140:K140">INDEX('Annual Total'!$B$3:$M$426,$G140,12)</f>
        <v>1851274.971</v>
      </c>
      <c r="L140" s="95" t="n">
        <f aca="false">COUNTIFS(G$2:G$479,"="&amp;G140)</f>
        <v>1</v>
      </c>
      <c r="M140" s="100" t="n">
        <f aca="false">IF(L140=1,A140, IF(G140&lt;&gt;0, "LINK", 0))</f>
        <v>624</v>
      </c>
      <c r="O140" s="100" t="n">
        <f aca="false">IF(M140&lt;&gt;"LINK",M140,N140)</f>
        <v>624</v>
      </c>
    </row>
    <row r="141" customFormat="false" ht="12.75" hidden="false" customHeight="true" outlineLevel="0" collapsed="false">
      <c r="A141" s="95" t="n">
        <v>625</v>
      </c>
      <c r="B141" s="95" t="s">
        <v>571</v>
      </c>
      <c r="C141" s="95" t="n">
        <v>625</v>
      </c>
      <c r="D141" s="95" t="n">
        <v>40.785672</v>
      </c>
      <c r="E141" s="95" t="n">
        <v>-73.95107</v>
      </c>
      <c r="G141" s="102" t="n">
        <v>301</v>
      </c>
      <c r="H141" s="95" t="str">
        <f aca="false" t="array" ref="H141:H141">INDEX('Annual Total'!$B$3:$G$426,G141,1)</f>
        <v>96 St (6)</v>
      </c>
      <c r="I141" s="95" t="str">
        <f aca="false" t="array" ref="I141:I141">INDEX('Annual Total'!$B$3:$G$426,$G141,6)</f>
        <v>M</v>
      </c>
      <c r="J141" s="99" t="n">
        <f aca="false" t="array" ref="J141:J141">INDEX('Annual Total'!$B$3:$M$426,$G141,11)</f>
        <v>5145222</v>
      </c>
      <c r="K141" s="99" t="n">
        <f aca="false" t="array" ref="K141:K141">INDEX('Annual Total'!$B$3:$M$426,$G141,12)</f>
        <v>2219217.035</v>
      </c>
      <c r="L141" s="95" t="n">
        <f aca="false">COUNTIFS(G$2:G$479,"="&amp;G141)</f>
        <v>1</v>
      </c>
      <c r="M141" s="100" t="n">
        <f aca="false">IF(L141=1,A141, IF(G141&lt;&gt;0, "LINK", 0))</f>
        <v>625</v>
      </c>
      <c r="O141" s="100" t="n">
        <f aca="false">IF(M141&lt;&gt;"LINK",M141,N141)</f>
        <v>625</v>
      </c>
    </row>
    <row r="142" customFormat="false" ht="12.75" hidden="false" customHeight="true" outlineLevel="0" collapsed="false">
      <c r="A142" s="95" t="n">
        <v>626</v>
      </c>
      <c r="B142" s="95" t="s">
        <v>572</v>
      </c>
      <c r="C142" s="95" t="n">
        <v>626</v>
      </c>
      <c r="D142" s="95" t="n">
        <v>40.779492</v>
      </c>
      <c r="E142" s="95" t="n">
        <v>-73.955589</v>
      </c>
      <c r="G142" s="102" t="n">
        <v>297</v>
      </c>
      <c r="H142" s="95" t="str">
        <f aca="false" t="array" ref="H142:H142">INDEX('Annual Total'!$B$3:$G$426,G142,1)</f>
        <v>86 St (4,5,6)</v>
      </c>
      <c r="I142" s="95" t="str">
        <f aca="false" t="array" ref="I142:I142">INDEX('Annual Total'!$B$3:$G$426,$G142,6)</f>
        <v>M</v>
      </c>
      <c r="J142" s="99" t="n">
        <f aca="false" t="array" ref="J142:J142">INDEX('Annual Total'!$B$3:$M$426,$G142,11)</f>
        <v>13537308</v>
      </c>
      <c r="K142" s="99" t="n">
        <f aca="false" t="array" ref="K142:K142">INDEX('Annual Total'!$B$3:$M$426,$G142,12)</f>
        <v>5155495.975</v>
      </c>
      <c r="L142" s="95" t="n">
        <f aca="false">COUNTIFS(G$2:G$479,"="&amp;G142)</f>
        <v>1</v>
      </c>
      <c r="M142" s="100" t="n">
        <f aca="false">IF(L142=1,A142, IF(G142&lt;&gt;0, "LINK", 0))</f>
        <v>626</v>
      </c>
      <c r="O142" s="100" t="n">
        <f aca="false">IF(M142&lt;&gt;"LINK",M142,N142)</f>
        <v>626</v>
      </c>
    </row>
    <row r="143" customFormat="false" ht="12.75" hidden="false" customHeight="true" outlineLevel="0" collapsed="false">
      <c r="A143" s="95" t="n">
        <v>627</v>
      </c>
      <c r="B143" s="95" t="s">
        <v>693</v>
      </c>
      <c r="C143" s="95" t="n">
        <v>627</v>
      </c>
      <c r="D143" s="95" t="n">
        <v>40.77362</v>
      </c>
      <c r="E143" s="95" t="n">
        <v>-73.959874</v>
      </c>
      <c r="G143" s="102" t="n">
        <v>292</v>
      </c>
      <c r="H143" s="95" t="str">
        <f aca="false" t="array" ref="H143:H143">INDEX('Annual Total'!$B$3:$G$426,G143,1)</f>
        <v>77 St (6)</v>
      </c>
      <c r="I143" s="95" t="str">
        <f aca="false" t="array" ref="I143:I143">INDEX('Annual Total'!$B$3:$G$426,$G143,6)</f>
        <v>M</v>
      </c>
      <c r="J143" s="99" t="n">
        <f aca="false" t="array" ref="J143:J143">INDEX('Annual Total'!$B$3:$M$426,$G143,11)</f>
        <v>7821286</v>
      </c>
      <c r="K143" s="99" t="n">
        <f aca="false" t="array" ref="K143:K143">INDEX('Annual Total'!$B$3:$M$426,$G143,12)</f>
        <v>3190550.101</v>
      </c>
      <c r="L143" s="95" t="n">
        <f aca="false">COUNTIFS(G$2:G$479,"="&amp;G143)</f>
        <v>1</v>
      </c>
      <c r="M143" s="100" t="n">
        <f aca="false">IF(L143=1,A143, IF(G143&lt;&gt;0, "LINK", 0))</f>
        <v>627</v>
      </c>
      <c r="O143" s="100" t="n">
        <f aca="false">IF(M143&lt;&gt;"LINK",M143,N143)</f>
        <v>627</v>
      </c>
    </row>
    <row r="144" customFormat="false" ht="12.75" hidden="false" customHeight="true" outlineLevel="0" collapsed="false">
      <c r="A144" s="95" t="n">
        <v>628</v>
      </c>
      <c r="B144" s="95" t="s">
        <v>694</v>
      </c>
      <c r="C144" s="95" t="n">
        <v>628</v>
      </c>
      <c r="D144" s="95" t="n">
        <v>40.768141</v>
      </c>
      <c r="E144" s="95" t="n">
        <v>-73.96387</v>
      </c>
      <c r="G144" s="95" t="n">
        <f aca="false">MATCH(B144&amp;"*",'Annual Total'!$B$3:$B$426,0)</f>
        <v>287</v>
      </c>
      <c r="H144" s="95" t="str">
        <f aca="false" t="array" ref="H144:H144">INDEX('Annual Total'!$B$3:$G$426,G144,1)</f>
        <v>68 St-Hunter College (6)</v>
      </c>
      <c r="I144" s="95" t="str">
        <f aca="false" t="array" ref="I144:I144">INDEX('Annual Total'!$B$3:$G$426,$G144,6)</f>
        <v>M</v>
      </c>
      <c r="J144" s="99" t="n">
        <f aca="false" t="array" ref="J144:J144">INDEX('Annual Total'!$B$3:$M$426,$G144,11)</f>
        <v>6699711</v>
      </c>
      <c r="K144" s="99" t="n">
        <f aca="false" t="array" ref="K144:K144">INDEX('Annual Total'!$B$3:$M$426,$G144,12)</f>
        <v>2511234.978</v>
      </c>
      <c r="L144" s="95" t="n">
        <f aca="false">COUNTIFS(G$2:G$479,"="&amp;G144)</f>
        <v>1</v>
      </c>
      <c r="M144" s="100" t="n">
        <f aca="false">IF(L144=1,A144, IF(G144&lt;&gt;0, "LINK", 0))</f>
        <v>628</v>
      </c>
      <c r="O144" s="100" t="n">
        <f aca="false">IF(M144&lt;&gt;"LINK",M144,N144)</f>
        <v>628</v>
      </c>
    </row>
    <row r="145" customFormat="false" ht="12.75" hidden="false" customHeight="true" outlineLevel="0" collapsed="false">
      <c r="A145" s="95" t="n">
        <v>629</v>
      </c>
      <c r="B145" s="95" t="s">
        <v>695</v>
      </c>
      <c r="C145" s="95" t="n">
        <v>629</v>
      </c>
      <c r="D145" s="95" t="n">
        <v>40.762526</v>
      </c>
      <c r="E145" s="95" t="n">
        <v>-73.967967</v>
      </c>
      <c r="G145" s="102" t="n">
        <v>331</v>
      </c>
      <c r="H145" s="95" t="str">
        <f aca="false" t="array" ref="H145:H145">INDEX('Annual Total'!$B$3:$G$426,G145,1)</f>
        <v>Lexington Av (N,R,W)/59 St (4,5,6)</v>
      </c>
      <c r="I145" s="95" t="str">
        <f aca="false" t="array" ref="I145:I145">INDEX('Annual Total'!$B$3:$G$426,$G145,6)</f>
        <v>M</v>
      </c>
      <c r="J145" s="99" t="n">
        <f aca="false" t="array" ref="J145:J145">INDEX('Annual Total'!$B$3:$M$426,$G145,11)</f>
        <v>16760813</v>
      </c>
      <c r="K145" s="99" t="n">
        <f aca="false" t="array" ref="K145:K145">INDEX('Annual Total'!$B$3:$M$426,$G145,12)</f>
        <v>6273480.005</v>
      </c>
      <c r="L145" s="95" t="n">
        <f aca="false">COUNTIFS(G$2:G$479,"="&amp;G145)</f>
        <v>2</v>
      </c>
      <c r="M145" s="100" t="str">
        <f aca="false">IF(L145=1,A145, IF(G145&lt;&gt;0, "LINK", 0))</f>
        <v>LINK</v>
      </c>
      <c r="N145" s="97" t="s">
        <v>696</v>
      </c>
      <c r="O145" s="100" t="str">
        <f aca="false">IF(M145&lt;&gt;"LINK",M145,N145)</f>
        <v>LINK_629</v>
      </c>
    </row>
    <row r="146" customFormat="false" ht="12.75" hidden="false" customHeight="true" outlineLevel="0" collapsed="false">
      <c r="A146" s="95" t="n">
        <v>630</v>
      </c>
      <c r="B146" s="95" t="s">
        <v>697</v>
      </c>
      <c r="C146" s="95" t="n">
        <v>630</v>
      </c>
      <c r="D146" s="95" t="n">
        <v>40.757107</v>
      </c>
      <c r="E146" s="95" t="n">
        <v>-73.97192</v>
      </c>
      <c r="G146" s="101" t="n">
        <v>332</v>
      </c>
      <c r="H146" s="95" t="str">
        <f aca="false" t="array" ref="H146:H146">INDEX('Annual Total'!$B$3:$G$426,G146,1)</f>
        <v>Lexington Av-53 St (E,M)/51 St (6)</v>
      </c>
      <c r="I146" s="95" t="str">
        <f aca="false" t="array" ref="I146:I146">INDEX('Annual Total'!$B$3:$G$426,$G146,6)</f>
        <v>M</v>
      </c>
      <c r="J146" s="99" t="n">
        <f aca="false" t="array" ref="J146:J146">INDEX('Annual Total'!$B$3:$M$426,$G146,11)</f>
        <v>18957465</v>
      </c>
      <c r="K146" s="99" t="n">
        <f aca="false" t="array" ref="K146:K146">INDEX('Annual Total'!$B$3:$M$426,$G146,12)</f>
        <v>5718724.978</v>
      </c>
      <c r="L146" s="95" t="n">
        <f aca="false">COUNTIFS(G$2:G$479,"="&amp;G146)</f>
        <v>2</v>
      </c>
      <c r="M146" s="100" t="str">
        <f aca="false">IF(L146=1,A146, IF(G146&lt;&gt;0, "LINK", 0))</f>
        <v>LINK</v>
      </c>
      <c r="N146" s="97" t="s">
        <v>698</v>
      </c>
      <c r="O146" s="100" t="str">
        <f aca="false">IF(M146&lt;&gt;"LINK",M146,N146)</f>
        <v>LINK_630</v>
      </c>
    </row>
    <row r="147" customFormat="false" ht="12.75" hidden="false" customHeight="true" outlineLevel="0" collapsed="false">
      <c r="A147" s="95" t="n">
        <v>631</v>
      </c>
      <c r="B147" s="95" t="s">
        <v>699</v>
      </c>
      <c r="C147" s="95" t="n">
        <v>631</v>
      </c>
      <c r="D147" s="95" t="n">
        <v>40.751776</v>
      </c>
      <c r="E147" s="95" t="n">
        <v>-73.976848</v>
      </c>
      <c r="G147" s="95" t="n">
        <f aca="false">MATCH(B147&amp;"*",'Annual Total'!$B$3:$B$426,0)</f>
        <v>326</v>
      </c>
      <c r="H147" s="95" t="str">
        <f aca="false" t="array" ref="H147:H147">INDEX('Annual Total'!$B$3:$G$426,G147,1)</f>
        <v>Grand Central-42 St (S,4,5,6,7)</v>
      </c>
      <c r="I147" s="95" t="str">
        <f aca="false" t="array" ref="I147:I147">INDEX('Annual Total'!$B$3:$G$426,$G147,6)</f>
        <v>M</v>
      </c>
      <c r="J147" s="99" t="n">
        <f aca="false" t="array" ref="J147:J147">INDEX('Annual Total'!$B$3:$M$426,$G147,11)</f>
        <v>45745700</v>
      </c>
      <c r="K147" s="99" t="n">
        <f aca="false" t="array" ref="K147:K147">INDEX('Annual Total'!$B$3:$M$426,$G147,12)</f>
        <v>13162825.964</v>
      </c>
      <c r="L147" s="95" t="n">
        <f aca="false">COUNTIFS(G$2:G$479,"="&amp;G147)</f>
        <v>3</v>
      </c>
      <c r="M147" s="100" t="str">
        <f aca="false">IF(L147=1,A147, IF(G147&lt;&gt;0, "LINK", 0))</f>
        <v>LINK</v>
      </c>
      <c r="N147" s="97" t="s">
        <v>700</v>
      </c>
      <c r="O147" s="100" t="str">
        <f aca="false">IF(M147&lt;&gt;"LINK",M147,N147)</f>
        <v>LINK_326</v>
      </c>
    </row>
    <row r="148" customFormat="false" ht="12.75" hidden="false" customHeight="true" outlineLevel="0" collapsed="false">
      <c r="A148" s="95" t="n">
        <v>632</v>
      </c>
      <c r="B148" s="95" t="s">
        <v>701</v>
      </c>
      <c r="C148" s="95" t="n">
        <v>632</v>
      </c>
      <c r="D148" s="95" t="n">
        <v>40.746081</v>
      </c>
      <c r="E148" s="95" t="n">
        <v>-73.982076</v>
      </c>
      <c r="G148" s="95" t="n">
        <f aca="false">MATCH(B148&amp;"*",'Annual Total'!$B$3:$B$426,0)</f>
        <v>271</v>
      </c>
      <c r="H148" s="95" t="str">
        <f aca="false" t="array" ref="H148:H148">INDEX('Annual Total'!$B$3:$G$426,G148,1)</f>
        <v>33 St (6)</v>
      </c>
      <c r="I148" s="95" t="str">
        <f aca="false" t="array" ref="I148:I148">INDEX('Annual Total'!$B$3:$G$426,$G148,6)</f>
        <v>M</v>
      </c>
      <c r="J148" s="99" t="n">
        <f aca="false" t="array" ref="J148:J148">INDEX('Annual Total'!$B$3:$M$426,$G148,11)</f>
        <v>8934900</v>
      </c>
      <c r="K148" s="99" t="n">
        <f aca="false" t="array" ref="K148:K148">INDEX('Annual Total'!$B$3:$M$426,$G148,12)</f>
        <v>3078482.092</v>
      </c>
      <c r="L148" s="95" t="n">
        <f aca="false">COUNTIFS(G$2:G$479,"="&amp;G148)</f>
        <v>1</v>
      </c>
      <c r="M148" s="100" t="n">
        <f aca="false">IF(L148=1,A148, IF(G148&lt;&gt;0, "LINK", 0))</f>
        <v>632</v>
      </c>
      <c r="O148" s="100" t="n">
        <f aca="false">IF(M148&lt;&gt;"LINK",M148,N148)</f>
        <v>632</v>
      </c>
    </row>
    <row r="149" customFormat="false" ht="12.75" hidden="false" customHeight="true" outlineLevel="0" collapsed="false">
      <c r="A149" s="95" t="n">
        <v>633</v>
      </c>
      <c r="B149" s="95" t="s">
        <v>582</v>
      </c>
      <c r="C149" s="95" t="n">
        <v>633</v>
      </c>
      <c r="D149" s="95" t="n">
        <v>40.74307</v>
      </c>
      <c r="E149" s="95" t="n">
        <v>-73.984264</v>
      </c>
      <c r="G149" s="102" t="n">
        <v>268</v>
      </c>
      <c r="H149" s="95" t="str">
        <f aca="false" t="array" ref="H149:H149">INDEX('Annual Total'!$B$3:$G$426,G149,1)</f>
        <v>28 St (6)</v>
      </c>
      <c r="I149" s="95" t="str">
        <f aca="false" t="array" ref="I149:I149">INDEX('Annual Total'!$B$3:$G$426,$G149,6)</f>
        <v>M</v>
      </c>
      <c r="J149" s="99" t="n">
        <f aca="false" t="array" ref="J149:J149">INDEX('Annual Total'!$B$3:$M$426,$G149,11)</f>
        <v>5834989</v>
      </c>
      <c r="K149" s="99" t="n">
        <f aca="false" t="array" ref="K149:K149">INDEX('Annual Total'!$B$3:$M$426,$G149,12)</f>
        <v>2230478.107</v>
      </c>
      <c r="L149" s="95" t="n">
        <f aca="false">COUNTIFS(G$2:G$479,"="&amp;G149)</f>
        <v>1</v>
      </c>
      <c r="M149" s="100" t="n">
        <f aca="false">IF(L149=1,A149, IF(G149&lt;&gt;0, "LINK", 0))</f>
        <v>633</v>
      </c>
      <c r="O149" s="100" t="n">
        <f aca="false">IF(M149&lt;&gt;"LINK",M149,N149)</f>
        <v>633</v>
      </c>
    </row>
    <row r="150" customFormat="false" ht="12.75" hidden="false" customHeight="true" outlineLevel="0" collapsed="false">
      <c r="A150" s="95" t="n">
        <v>634</v>
      </c>
      <c r="B150" s="95" t="s">
        <v>583</v>
      </c>
      <c r="C150" s="95" t="n">
        <v>634</v>
      </c>
      <c r="D150" s="95" t="n">
        <v>40.739864</v>
      </c>
      <c r="E150" s="95" t="n">
        <v>-73.986599</v>
      </c>
      <c r="G150" s="102" t="n">
        <v>263</v>
      </c>
      <c r="H150" s="95" t="str">
        <f aca="false" t="array" ref="H150:H150">INDEX('Annual Total'!$B$3:$G$426,G150,1)</f>
        <v>23 St (6)</v>
      </c>
      <c r="I150" s="95" t="str">
        <f aca="false" t="array" ref="I150:I150">INDEX('Annual Total'!$B$3:$G$426,$G150,6)</f>
        <v>M</v>
      </c>
      <c r="J150" s="99" t="n">
        <f aca="false" t="array" ref="J150:J150">INDEX('Annual Total'!$B$3:$M$426,$G150,11)</f>
        <v>8659806</v>
      </c>
      <c r="K150" s="99" t="n">
        <f aca="false" t="array" ref="K150:K150">INDEX('Annual Total'!$B$3:$M$426,$G150,12)</f>
        <v>2677995.964</v>
      </c>
      <c r="L150" s="95" t="n">
        <f aca="false">COUNTIFS(G$2:G$479,"="&amp;G150)</f>
        <v>1</v>
      </c>
      <c r="M150" s="100" t="n">
        <f aca="false">IF(L150=1,A150, IF(G150&lt;&gt;0, "LINK", 0))</f>
        <v>634</v>
      </c>
      <c r="O150" s="100" t="n">
        <f aca="false">IF(M150&lt;&gt;"LINK",M150,N150)</f>
        <v>634</v>
      </c>
    </row>
    <row r="151" customFormat="false" ht="12.75" hidden="false" customHeight="true" outlineLevel="0" collapsed="false">
      <c r="A151" s="95" t="n">
        <v>635</v>
      </c>
      <c r="B151" s="95" t="s">
        <v>702</v>
      </c>
      <c r="C151" s="95" t="n">
        <v>635</v>
      </c>
      <c r="D151" s="95" t="n">
        <v>40.734673</v>
      </c>
      <c r="E151" s="95" t="n">
        <v>-73.989951</v>
      </c>
      <c r="G151" s="95" t="n">
        <f aca="false">MATCH(B151&amp;"*",'Annual Total'!$B$3:$B$426,0)</f>
        <v>244</v>
      </c>
      <c r="H151" s="95" t="str">
        <f aca="false" t="array" ref="H151:H151">INDEX('Annual Total'!$B$3:$G$426,G151,1)</f>
        <v>14 St-Union Sq (L,N,Q,R,W,4,5,6)</v>
      </c>
      <c r="I151" s="95" t="str">
        <f aca="false" t="array" ref="I151:I151">INDEX('Annual Total'!$B$3:$G$426,$G151,6)</f>
        <v>M</v>
      </c>
      <c r="J151" s="99" t="n">
        <f aca="false" t="array" ref="J151:J151">INDEX('Annual Total'!$B$3:$M$426,$G151,11)</f>
        <v>32385260</v>
      </c>
      <c r="K151" s="99" t="n">
        <f aca="false" t="array" ref="K151:K151">INDEX('Annual Total'!$B$3:$M$426,$G151,12)</f>
        <v>10830711.997</v>
      </c>
      <c r="L151" s="95" t="n">
        <f aca="false">COUNTIFS(G$2:G$479,"="&amp;G151)</f>
        <v>3</v>
      </c>
      <c r="M151" s="100" t="str">
        <f aca="false">IF(L151=1,A151, IF(G151&lt;&gt;0, "LINK", 0))</f>
        <v>LINK</v>
      </c>
      <c r="N151" s="97" t="s">
        <v>703</v>
      </c>
      <c r="O151" s="100" t="str">
        <f aca="false">IF(M151&lt;&gt;"LINK",M151,N151)</f>
        <v>LINK_635</v>
      </c>
    </row>
    <row r="152" customFormat="false" ht="12.75" hidden="false" customHeight="true" outlineLevel="0" collapsed="false">
      <c r="A152" s="95" t="n">
        <v>636</v>
      </c>
      <c r="B152" s="95" t="s">
        <v>704</v>
      </c>
      <c r="C152" s="95" t="n">
        <v>636</v>
      </c>
      <c r="D152" s="95" t="n">
        <v>40.730054</v>
      </c>
      <c r="E152" s="95" t="n">
        <v>-73.99107</v>
      </c>
      <c r="G152" s="95" t="n">
        <f aca="false">MATCH(B152&amp;"*",'Annual Total'!$B$3:$B$426,0)</f>
        <v>304</v>
      </c>
      <c r="H152" s="95" t="str">
        <f aca="false" t="array" ref="H152:H152">INDEX('Annual Total'!$B$3:$G$426,G152,1)</f>
        <v>Astor Place (6)</v>
      </c>
      <c r="I152" s="95" t="str">
        <f aca="false" t="array" ref="I152:I152">INDEX('Annual Total'!$B$3:$G$426,$G152,6)</f>
        <v>M</v>
      </c>
      <c r="J152" s="99" t="n">
        <f aca="false" t="array" ref="J152:J152">INDEX('Annual Total'!$B$3:$M$426,$G152,11)</f>
        <v>5502925</v>
      </c>
      <c r="K152" s="99" t="n">
        <f aca="false" t="array" ref="K152:K152">INDEX('Annual Total'!$B$3:$M$426,$G152,12)</f>
        <v>1684189.054</v>
      </c>
      <c r="L152" s="95" t="n">
        <f aca="false">COUNTIFS(G$2:G$479,"="&amp;G152)</f>
        <v>1</v>
      </c>
      <c r="M152" s="100" t="n">
        <f aca="false">IF(L152=1,A152, IF(G152&lt;&gt;0, "LINK", 0))</f>
        <v>636</v>
      </c>
      <c r="O152" s="100" t="n">
        <f aca="false">IF(M152&lt;&gt;"LINK",M152,N152)</f>
        <v>636</v>
      </c>
    </row>
    <row r="153" customFormat="false" ht="12.75" hidden="false" customHeight="true" outlineLevel="0" collapsed="false">
      <c r="A153" s="95" t="n">
        <v>637</v>
      </c>
      <c r="B153" s="95" t="s">
        <v>705</v>
      </c>
      <c r="C153" s="95" t="n">
        <v>637</v>
      </c>
      <c r="D153" s="95" t="n">
        <v>40.725915</v>
      </c>
      <c r="E153" s="95" t="n">
        <v>-73.994659</v>
      </c>
      <c r="G153" s="101" t="n">
        <v>308</v>
      </c>
      <c r="H153" s="95" t="str">
        <f aca="false" t="array" ref="H153:H153">INDEX('Annual Total'!$B$3:$G$426,G153,1)</f>
        <v>Broadway-Lafayette St (B,D,F,M)/Bleecker St (6)</v>
      </c>
      <c r="I153" s="95" t="str">
        <f aca="false" t="array" ref="I153:I153">INDEX('Annual Total'!$B$3:$G$426,$G153,6)</f>
        <v>M</v>
      </c>
      <c r="J153" s="99" t="n">
        <f aca="false" t="array" ref="J153:J153">INDEX('Annual Total'!$B$3:$M$426,$G153,11)</f>
        <v>12455155</v>
      </c>
      <c r="K153" s="99" t="n">
        <f aca="false" t="array" ref="K153:K153">INDEX('Annual Total'!$B$3:$M$426,$G153,12)</f>
        <v>4062644.914</v>
      </c>
      <c r="L153" s="95" t="n">
        <f aca="false">COUNTIFS(G$2:G$479,"="&amp;G153)</f>
        <v>2</v>
      </c>
      <c r="M153" s="100" t="str">
        <f aca="false">IF(L153=1,A153, IF(G153&lt;&gt;0, "LINK", 0))</f>
        <v>LINK</v>
      </c>
      <c r="N153" s="97" t="s">
        <v>706</v>
      </c>
      <c r="O153" s="100" t="str">
        <f aca="false">IF(M153&lt;&gt;"LINK",M153,N153)</f>
        <v>LINK_637</v>
      </c>
    </row>
    <row r="154" customFormat="false" ht="12.75" hidden="false" customHeight="true" outlineLevel="0" collapsed="false">
      <c r="A154" s="95" t="n">
        <v>638</v>
      </c>
      <c r="B154" s="95" t="s">
        <v>707</v>
      </c>
      <c r="C154" s="95" t="n">
        <v>638</v>
      </c>
      <c r="D154" s="95" t="n">
        <v>40.722301</v>
      </c>
      <c r="E154" s="95" t="n">
        <v>-73.997141</v>
      </c>
      <c r="G154" s="95" t="n">
        <f aca="false">MATCH(B154&amp;"*",'Annual Total'!$B$3:$B$426,0)</f>
        <v>340</v>
      </c>
      <c r="H154" s="95" t="str">
        <f aca="false" t="array" ref="H154:H154">INDEX('Annual Total'!$B$3:$G$426,G154,1)</f>
        <v>Spring St (6)</v>
      </c>
      <c r="I154" s="95" t="str">
        <f aca="false" t="array" ref="I154:I154">INDEX('Annual Total'!$B$3:$G$426,$G154,6)</f>
        <v>M</v>
      </c>
      <c r="J154" s="99" t="n">
        <f aca="false" t="array" ref="J154:J154">INDEX('Annual Total'!$B$3:$M$426,$G154,11)</f>
        <v>3754272</v>
      </c>
      <c r="K154" s="99" t="n">
        <f aca="false" t="array" ref="K154:K154">INDEX('Annual Total'!$B$3:$M$426,$G154,12)</f>
        <v>1123745.005</v>
      </c>
      <c r="L154" s="95" t="n">
        <f aca="false">COUNTIFS(G$2:G$479,"="&amp;G154)</f>
        <v>1</v>
      </c>
      <c r="M154" s="100" t="n">
        <f aca="false">IF(L154=1,A154, IF(G154&lt;&gt;0, "LINK", 0))</f>
        <v>638</v>
      </c>
      <c r="O154" s="100" t="n">
        <f aca="false">IF(M154&lt;&gt;"LINK",M154,N154)</f>
        <v>638</v>
      </c>
    </row>
    <row r="155" customFormat="false" ht="12.75" hidden="false" customHeight="true" outlineLevel="0" collapsed="false">
      <c r="A155" s="95" t="n">
        <v>639</v>
      </c>
      <c r="B155" s="95" t="s">
        <v>589</v>
      </c>
      <c r="C155" s="95" t="n">
        <v>639</v>
      </c>
      <c r="D155" s="95" t="n">
        <v>40.718803</v>
      </c>
      <c r="E155" s="95" t="n">
        <v>-74.000193</v>
      </c>
      <c r="G155" s="102" t="n">
        <v>312</v>
      </c>
      <c r="H155" s="95" t="str">
        <f aca="false" t="array" ref="H155:H155">INDEX('Annual Total'!$B$3:$G$426,G155,1)</f>
        <v>Canal St (J,N,Q,R,W,Z,6)</v>
      </c>
      <c r="I155" s="95" t="str">
        <f aca="false" t="array" ref="I155:I155">INDEX('Annual Total'!$B$3:$G$426,$G155,6)</f>
        <v>M</v>
      </c>
      <c r="J155" s="99" t="n">
        <f aca="false" t="array" ref="J155:J155">INDEX('Annual Total'!$B$3:$M$426,$G155,11)</f>
        <v>15861864</v>
      </c>
      <c r="K155" s="99" t="n">
        <f aca="false" t="array" ref="K155:K155">INDEX('Annual Total'!$B$3:$M$426,$G155,12)</f>
        <v>4881373.031</v>
      </c>
      <c r="L155" s="95" t="n">
        <f aca="false">COUNTIFS(G$2:G$479,"="&amp;G155)</f>
        <v>4</v>
      </c>
      <c r="M155" s="100" t="str">
        <f aca="false">IF(L155=1,A155, IF(G155&lt;&gt;0, "LINK", 0))</f>
        <v>LINK</v>
      </c>
      <c r="N155" s="97" t="s">
        <v>708</v>
      </c>
      <c r="O155" s="100" t="str">
        <f aca="false">IF(M155&lt;&gt;"LINK",M155,N155)</f>
        <v>LINK_312</v>
      </c>
    </row>
    <row r="156" customFormat="false" ht="12.75" hidden="false" customHeight="true" outlineLevel="0" collapsed="false">
      <c r="A156" s="95" t="n">
        <v>640</v>
      </c>
      <c r="B156" s="95" t="s">
        <v>709</v>
      </c>
      <c r="C156" s="95" t="n">
        <v>640</v>
      </c>
      <c r="D156" s="95" t="n">
        <v>40.713065</v>
      </c>
      <c r="E156" s="95" t="n">
        <v>-74.004131</v>
      </c>
      <c r="G156" s="95" t="n">
        <f aca="false">MATCH(B156&amp;"*",'Annual Total'!$B$3:$B$426,0)</f>
        <v>309</v>
      </c>
      <c r="H156" s="95" t="str">
        <f aca="false" t="array" ref="H156:H156">INDEX('Annual Total'!$B$3:$G$426,G156,1)</f>
        <v>Brooklyn Bridge-City Hall (4,5,6)/Chambers St (J,Z)</v>
      </c>
      <c r="I156" s="95" t="str">
        <f aca="false" t="array" ref="I156:I156">INDEX('Annual Total'!$B$3:$G$426,$G156,6)</f>
        <v>M</v>
      </c>
      <c r="J156" s="99" t="n">
        <f aca="false" t="array" ref="J156:J156">INDEX('Annual Total'!$B$3:$M$426,$G156,11)</f>
        <v>9065146</v>
      </c>
      <c r="K156" s="99" t="n">
        <f aca="false" t="array" ref="K156:K156">INDEX('Annual Total'!$B$3:$M$426,$G156,12)</f>
        <v>2710022.957</v>
      </c>
      <c r="L156" s="95" t="n">
        <f aca="false">COUNTIFS(G$2:G$479,"="&amp;G156)</f>
        <v>2</v>
      </c>
      <c r="M156" s="100" t="str">
        <f aca="false">IF(L156=1,A156, IF(G156&lt;&gt;0, "LINK", 0))</f>
        <v>LINK</v>
      </c>
      <c r="N156" s="97" t="s">
        <v>710</v>
      </c>
      <c r="O156" s="100" t="str">
        <f aca="false">IF(M156&lt;&gt;"LINK",M156,N156)</f>
        <v>LINK_640</v>
      </c>
    </row>
    <row r="157" customFormat="false" ht="12.75" hidden="false" customHeight="true" outlineLevel="0" collapsed="false">
      <c r="A157" s="95" t="n">
        <v>701</v>
      </c>
      <c r="B157" s="95" t="s">
        <v>711</v>
      </c>
      <c r="C157" s="95" t="n">
        <v>701</v>
      </c>
      <c r="D157" s="95" t="n">
        <v>40.7596</v>
      </c>
      <c r="E157" s="95" t="n">
        <v>-73.83003</v>
      </c>
      <c r="G157" s="95" t="n">
        <f aca="false">MATCH(B157&amp;"*",'Annual Total'!$B$3:$B$426,0)</f>
        <v>396</v>
      </c>
      <c r="H157" s="95" t="str">
        <f aca="false" t="array" ref="H157:H157">INDEX('Annual Total'!$B$3:$G$426,G157,1)</f>
        <v>Flushing-Main St (7)</v>
      </c>
      <c r="I157" s="95" t="str">
        <f aca="false" t="array" ref="I157:I157">INDEX('Annual Total'!$B$3:$G$426,$G157,6)</f>
        <v>Q</v>
      </c>
      <c r="J157" s="99" t="n">
        <f aca="false" t="array" ref="J157:J157">INDEX('Annual Total'!$B$3:$M$426,$G157,11)</f>
        <v>17568837</v>
      </c>
      <c r="K157" s="99" t="n">
        <f aca="false" t="array" ref="K157:K157">INDEX('Annual Total'!$B$3:$M$426,$G157,12)</f>
        <v>6944922.941</v>
      </c>
      <c r="L157" s="95" t="n">
        <f aca="false">COUNTIFS(G$2:G$479,"="&amp;G157)</f>
        <v>1</v>
      </c>
      <c r="M157" s="100" t="n">
        <f aca="false">IF(L157=1,A157, IF(G157&lt;&gt;0, "LINK", 0))</f>
        <v>701</v>
      </c>
      <c r="O157" s="100" t="n">
        <f aca="false">IF(M157&lt;&gt;"LINK",M157,N157)</f>
        <v>701</v>
      </c>
    </row>
    <row r="158" customFormat="false" ht="12.75" hidden="false" customHeight="true" outlineLevel="0" collapsed="false">
      <c r="A158" s="95" t="n">
        <v>702</v>
      </c>
      <c r="B158" s="95" t="s">
        <v>712</v>
      </c>
      <c r="C158" s="95" t="n">
        <v>702</v>
      </c>
      <c r="D158" s="95" t="n">
        <v>40.754622</v>
      </c>
      <c r="E158" s="95" t="n">
        <v>-73.845625</v>
      </c>
      <c r="G158" s="95" t="n">
        <f aca="false">MATCH(B158&amp;"*",'Annual Total'!$B$3:$B$426,0)</f>
        <v>408</v>
      </c>
      <c r="H158" s="95" t="str">
        <f aca="false" t="array" ref="H158:H158">INDEX('Annual Total'!$B$3:$G$426,G158,1)</f>
        <v>Mets-Willets Point (7)</v>
      </c>
      <c r="I158" s="95" t="str">
        <f aca="false" t="array" ref="I158:I158">INDEX('Annual Total'!$B$3:$G$426,$G158,6)</f>
        <v>Q</v>
      </c>
      <c r="J158" s="99" t="n">
        <f aca="false" t="array" ref="J158:J158">INDEX('Annual Total'!$B$3:$M$426,$G158,11)</f>
        <v>2025162</v>
      </c>
      <c r="K158" s="99" t="n">
        <f aca="false" t="array" ref="K158:K158">INDEX('Annual Total'!$B$3:$M$426,$G158,12)</f>
        <v>311887.96</v>
      </c>
      <c r="L158" s="95" t="n">
        <f aca="false">COUNTIFS(G$2:G$479,"="&amp;G158)</f>
        <v>1</v>
      </c>
      <c r="M158" s="100" t="n">
        <f aca="false">IF(L158=1,A158, IF(G158&lt;&gt;0, "LINK", 0))</f>
        <v>702</v>
      </c>
      <c r="O158" s="100" t="n">
        <f aca="false">IF(M158&lt;&gt;"LINK",M158,N158)</f>
        <v>702</v>
      </c>
    </row>
    <row r="159" customFormat="false" ht="12.75" hidden="false" customHeight="true" outlineLevel="0" collapsed="false">
      <c r="A159" s="95" t="n">
        <v>705</v>
      </c>
      <c r="B159" s="95" t="s">
        <v>713</v>
      </c>
      <c r="C159" s="95" t="n">
        <v>705</v>
      </c>
      <c r="D159" s="95" t="n">
        <v>40.75173</v>
      </c>
      <c r="E159" s="95" t="n">
        <v>-73.855334</v>
      </c>
      <c r="G159" s="95" t="n">
        <f aca="false">MATCH(B159&amp;"*",'Annual Total'!$B$3:$B$426,0)</f>
        <v>350</v>
      </c>
      <c r="H159" s="95" t="str">
        <f aca="false" t="array" ref="H159:H159">INDEX('Annual Total'!$B$3:$G$426,G159,1)</f>
        <v>111 St (7)</v>
      </c>
      <c r="I159" s="95" t="str">
        <f aca="false" t="array" ref="I159:I159">INDEX('Annual Total'!$B$3:$G$426,$G159,6)</f>
        <v>Q</v>
      </c>
      <c r="J159" s="99" t="n">
        <f aca="false" t="array" ref="J159:J159">INDEX('Annual Total'!$B$3:$M$426,$G159,11)</f>
        <v>3836999</v>
      </c>
      <c r="K159" s="99" t="n">
        <f aca="false" t="array" ref="K159:K159">INDEX('Annual Total'!$B$3:$M$426,$G159,12)</f>
        <v>2119769.971</v>
      </c>
      <c r="L159" s="95" t="n">
        <f aca="false">COUNTIFS(G$2:G$479,"="&amp;G159)</f>
        <v>1</v>
      </c>
      <c r="M159" s="100" t="n">
        <f aca="false">IF(L159=1,A159, IF(G159&lt;&gt;0, "LINK", 0))</f>
        <v>705</v>
      </c>
      <c r="O159" s="100" t="n">
        <f aca="false">IF(M159&lt;&gt;"LINK",M159,N159)</f>
        <v>705</v>
      </c>
    </row>
    <row r="160" customFormat="false" ht="12.75" hidden="false" customHeight="true" outlineLevel="0" collapsed="false">
      <c r="A160" s="95" t="n">
        <v>706</v>
      </c>
      <c r="B160" s="95" t="s">
        <v>714</v>
      </c>
      <c r="C160" s="95" t="n">
        <v>706</v>
      </c>
      <c r="D160" s="95" t="n">
        <v>40.749865</v>
      </c>
      <c r="E160" s="95" t="n">
        <v>-73.8627</v>
      </c>
      <c r="G160" s="95" t="n">
        <f aca="false">MATCH(B160&amp;"*",'Annual Total'!$B$3:$B$426,0)</f>
        <v>347</v>
      </c>
      <c r="H160" s="95" t="str">
        <f aca="false" t="array" ref="H160:H160">INDEX('Annual Total'!$B$3:$G$426,G160,1)</f>
        <v>103 St-Corona Plaza (7)</v>
      </c>
      <c r="I160" s="95" t="str">
        <f aca="false" t="array" ref="I160:I160">INDEX('Annual Total'!$B$3:$G$426,$G160,6)</f>
        <v>Q</v>
      </c>
      <c r="J160" s="99" t="n">
        <f aca="false" t="array" ref="J160:J160">INDEX('Annual Total'!$B$3:$M$426,$G160,11)</f>
        <v>6399657</v>
      </c>
      <c r="K160" s="99" t="n">
        <f aca="false" t="array" ref="K160:K160">INDEX('Annual Total'!$B$3:$M$426,$G160,12)</f>
        <v>3311294</v>
      </c>
      <c r="L160" s="95" t="n">
        <f aca="false">COUNTIFS(G$2:G$479,"="&amp;G160)</f>
        <v>1</v>
      </c>
      <c r="M160" s="100" t="n">
        <f aca="false">IF(L160=1,A160, IF(G160&lt;&gt;0, "LINK", 0))</f>
        <v>706</v>
      </c>
      <c r="O160" s="100" t="n">
        <f aca="false">IF(M160&lt;&gt;"LINK",M160,N160)</f>
        <v>706</v>
      </c>
    </row>
    <row r="161" customFormat="false" ht="12.75" hidden="false" customHeight="true" outlineLevel="0" collapsed="false">
      <c r="A161" s="95" t="n">
        <v>707</v>
      </c>
      <c r="B161" s="95" t="s">
        <v>715</v>
      </c>
      <c r="C161" s="95" t="n">
        <v>707</v>
      </c>
      <c r="D161" s="95" t="n">
        <v>40.749145</v>
      </c>
      <c r="E161" s="95" t="n">
        <v>-73.869527</v>
      </c>
      <c r="G161" s="95" t="n">
        <f aca="false">MATCH(B161&amp;"*",'Annual Total'!$B$3:$B$426,0)</f>
        <v>406</v>
      </c>
      <c r="H161" s="95" t="str">
        <f aca="false" t="array" ref="H161:H161">INDEX('Annual Total'!$B$3:$G$426,G161,1)</f>
        <v>Junction Blvd (7)</v>
      </c>
      <c r="I161" s="95" t="str">
        <f aca="false" t="array" ref="I161:I161">INDEX('Annual Total'!$B$3:$G$426,$G161,6)</f>
        <v>Q</v>
      </c>
      <c r="J161" s="99" t="n">
        <f aca="false" t="array" ref="J161:J161">INDEX('Annual Total'!$B$3:$M$426,$G161,11)</f>
        <v>6883317</v>
      </c>
      <c r="K161" s="99" t="n">
        <f aca="false" t="array" ref="K161:K161">INDEX('Annual Total'!$B$3:$M$426,$G161,12)</f>
        <v>3622647.048</v>
      </c>
      <c r="L161" s="95" t="n">
        <f aca="false">COUNTIFS(G$2:G$479,"="&amp;G161)</f>
        <v>1</v>
      </c>
      <c r="M161" s="100" t="n">
        <f aca="false">IF(L161=1,A161, IF(G161&lt;&gt;0, "LINK", 0))</f>
        <v>707</v>
      </c>
      <c r="O161" s="100" t="n">
        <f aca="false">IF(M161&lt;&gt;"LINK",M161,N161)</f>
        <v>707</v>
      </c>
    </row>
    <row r="162" customFormat="false" ht="12.75" hidden="false" customHeight="true" outlineLevel="0" collapsed="false">
      <c r="A162" s="95" t="n">
        <v>708</v>
      </c>
      <c r="B162" s="95" t="s">
        <v>716</v>
      </c>
      <c r="C162" s="95" t="n">
        <v>708</v>
      </c>
      <c r="D162" s="95" t="n">
        <v>40.748408</v>
      </c>
      <c r="E162" s="95" t="n">
        <v>-73.876613</v>
      </c>
      <c r="G162" s="95" t="n">
        <f aca="false">MATCH(B162&amp;"*",'Annual Total'!$B$3:$B$426,0)</f>
        <v>377</v>
      </c>
      <c r="H162" s="95" t="str">
        <f aca="false" t="array" ref="H162:H162">INDEX('Annual Total'!$B$3:$G$426,G162,1)</f>
        <v>90 St-Elmhurst Av (7)</v>
      </c>
      <c r="I162" s="95" t="str">
        <f aca="false" t="array" ref="I162:I162">INDEX('Annual Total'!$B$3:$G$426,$G162,6)</f>
        <v>Q</v>
      </c>
      <c r="J162" s="99" t="n">
        <f aca="false" t="array" ref="J162:J162">INDEX('Annual Total'!$B$3:$M$426,$G162,11)</f>
        <v>5272683</v>
      </c>
      <c r="K162" s="99" t="n">
        <f aca="false" t="array" ref="K162:K162">INDEX('Annual Total'!$B$3:$M$426,$G162,12)</f>
        <v>2661934.002</v>
      </c>
      <c r="L162" s="95" t="n">
        <f aca="false">COUNTIFS(G$2:G$479,"="&amp;G162)</f>
        <v>1</v>
      </c>
      <c r="M162" s="100" t="n">
        <f aca="false">IF(L162=1,A162, IF(G162&lt;&gt;0, "LINK", 0))</f>
        <v>708</v>
      </c>
      <c r="O162" s="100" t="n">
        <f aca="false">IF(M162&lt;&gt;"LINK",M162,N162)</f>
        <v>708</v>
      </c>
    </row>
    <row r="163" customFormat="false" ht="12.75" hidden="false" customHeight="true" outlineLevel="0" collapsed="false">
      <c r="A163" s="95" t="n">
        <v>709</v>
      </c>
      <c r="B163" s="95" t="s">
        <v>717</v>
      </c>
      <c r="C163" s="95" t="n">
        <v>709</v>
      </c>
      <c r="D163" s="95" t="n">
        <v>40.747659</v>
      </c>
      <c r="E163" s="95" t="n">
        <v>-73.883697</v>
      </c>
      <c r="G163" s="95" t="n">
        <f aca="false">MATCH(B163&amp;"*",'Annual Total'!$B$3:$B$426,0)</f>
        <v>374</v>
      </c>
      <c r="H163" s="95" t="str">
        <f aca="false" t="array" ref="H163:H163">INDEX('Annual Total'!$B$3:$G$426,G163,1)</f>
        <v>82 St-Jackson Hts (7)</v>
      </c>
      <c r="I163" s="95" t="str">
        <f aca="false" t="array" ref="I163:I163">INDEX('Annual Total'!$B$3:$G$426,$G163,6)</f>
        <v>Q</v>
      </c>
      <c r="J163" s="99" t="n">
        <f aca="false" t="array" ref="J163:J163">INDEX('Annual Total'!$B$3:$M$426,$G163,11)</f>
        <v>4893865</v>
      </c>
      <c r="K163" s="99" t="n">
        <f aca="false" t="array" ref="K163:K163">INDEX('Annual Total'!$B$3:$M$426,$G163,12)</f>
        <v>2297895.993</v>
      </c>
      <c r="L163" s="95" t="n">
        <f aca="false">COUNTIFS(G$2:G$479,"="&amp;G163)</f>
        <v>1</v>
      </c>
      <c r="M163" s="100" t="n">
        <f aca="false">IF(L163=1,A163, IF(G163&lt;&gt;0, "LINK", 0))</f>
        <v>709</v>
      </c>
      <c r="O163" s="100" t="n">
        <f aca="false">IF(M163&lt;&gt;"LINK",M163,N163)</f>
        <v>709</v>
      </c>
    </row>
    <row r="164" customFormat="false" ht="12.75" hidden="false" customHeight="true" outlineLevel="0" collapsed="false">
      <c r="A164" s="95" t="n">
        <v>710</v>
      </c>
      <c r="B164" s="95" t="s">
        <v>718</v>
      </c>
      <c r="C164" s="95" t="n">
        <v>710</v>
      </c>
      <c r="D164" s="95" t="n">
        <v>40.746848</v>
      </c>
      <c r="E164" s="95" t="n">
        <v>-73.891394</v>
      </c>
      <c r="G164" s="101" t="n">
        <v>370</v>
      </c>
      <c r="H164" s="95" t="str">
        <f aca="false" t="array" ref="H164:H164">INDEX('Annual Total'!$B$3:$G$426,G164,1)</f>
        <v>74-Broadway (7)/Jackson Hts-Roosevelt Av (E,F,M,R)</v>
      </c>
      <c r="I164" s="95" t="str">
        <f aca="false" t="array" ref="I164:I164">INDEX('Annual Total'!$B$3:$G$426,$G164,6)</f>
        <v>Q</v>
      </c>
      <c r="J164" s="99" t="n">
        <f aca="false" t="array" ref="J164:J164">INDEX('Annual Total'!$B$3:$M$426,$G164,11)</f>
        <v>17077862</v>
      </c>
      <c r="K164" s="99" t="n">
        <f aca="false" t="array" ref="K164:K164">INDEX('Annual Total'!$B$3:$M$426,$G164,12)</f>
        <v>7523538.001</v>
      </c>
      <c r="L164" s="95" t="n">
        <f aca="false">COUNTIFS(G$2:G$479,"="&amp;G164)</f>
        <v>2</v>
      </c>
      <c r="M164" s="100" t="str">
        <f aca="false">IF(L164=1,A164, IF(G164&lt;&gt;0, "LINK", 0))</f>
        <v>LINK</v>
      </c>
      <c r="N164" s="97" t="s">
        <v>719</v>
      </c>
      <c r="O164" s="100" t="str">
        <f aca="false">IF(M164&lt;&gt;"LINK",M164,N164)</f>
        <v>LINK_710</v>
      </c>
    </row>
    <row r="165" customFormat="false" ht="12.75" hidden="false" customHeight="true" outlineLevel="0" collapsed="false">
      <c r="A165" s="95" t="n">
        <v>711</v>
      </c>
      <c r="B165" s="95" t="s">
        <v>720</v>
      </c>
      <c r="C165" s="95" t="n">
        <v>711</v>
      </c>
      <c r="D165" s="95" t="n">
        <v>40.746325</v>
      </c>
      <c r="E165" s="95" t="n">
        <v>-73.896403</v>
      </c>
      <c r="G165" s="95" t="n">
        <f aca="false">MATCH(B165&amp;"*",'Annual Total'!$B$3:$B$426,0)</f>
        <v>369</v>
      </c>
      <c r="H165" s="95" t="str">
        <f aca="false" t="array" ref="H165:H165">INDEX('Annual Total'!$B$3:$G$426,G165,1)</f>
        <v>69 St (7)</v>
      </c>
      <c r="I165" s="95" t="str">
        <f aca="false" t="array" ref="I165:I165">INDEX('Annual Total'!$B$3:$G$426,$G165,6)</f>
        <v>Q</v>
      </c>
      <c r="J165" s="99" t="n">
        <f aca="false" t="array" ref="J165:J165">INDEX('Annual Total'!$B$3:$M$426,$G165,11)</f>
        <v>1564387</v>
      </c>
      <c r="K165" s="99" t="n">
        <f aca="false" t="array" ref="K165:K165">INDEX('Annual Total'!$B$3:$M$426,$G165,12)</f>
        <v>743487.998</v>
      </c>
      <c r="L165" s="95" t="n">
        <f aca="false">COUNTIFS(G$2:G$479,"="&amp;G165)</f>
        <v>1</v>
      </c>
      <c r="M165" s="100" t="n">
        <f aca="false">IF(L165=1,A165, IF(G165&lt;&gt;0, "LINK", 0))</f>
        <v>711</v>
      </c>
      <c r="O165" s="100" t="n">
        <f aca="false">IF(M165&lt;&gt;"LINK",M165,N165)</f>
        <v>711</v>
      </c>
    </row>
    <row r="166" customFormat="false" ht="12.75" hidden="false" customHeight="true" outlineLevel="0" collapsed="false">
      <c r="A166" s="95" t="n">
        <v>712</v>
      </c>
      <c r="B166" s="95" t="s">
        <v>721</v>
      </c>
      <c r="C166" s="95" t="n">
        <v>712</v>
      </c>
      <c r="D166" s="95" t="n">
        <v>40.74563</v>
      </c>
      <c r="E166" s="95" t="n">
        <v>-73.902984</v>
      </c>
      <c r="G166" s="101" t="n">
        <v>424</v>
      </c>
      <c r="H166" s="95" t="str">
        <f aca="false" t="array" ref="H166:H166">INDEX('Annual Total'!$B$3:$G$426,G166,1)</f>
        <v>Woodside-61 St (7)</v>
      </c>
      <c r="I166" s="95" t="str">
        <f aca="false" t="array" ref="I166:I166">INDEX('Annual Total'!$B$3:$G$426,$G166,6)</f>
        <v>Q</v>
      </c>
      <c r="J166" s="99" t="n">
        <f aca="false" t="array" ref="J166:J166">INDEX('Annual Total'!$B$3:$M$426,$G166,11)</f>
        <v>5345369</v>
      </c>
      <c r="K166" s="99" t="n">
        <f aca="false" t="array" ref="K166:K166">INDEX('Annual Total'!$B$3:$M$426,$G166,12)</f>
        <v>2391082.993</v>
      </c>
      <c r="L166" s="95" t="n">
        <f aca="false">COUNTIFS(G$2:G$479,"="&amp;G166)</f>
        <v>1</v>
      </c>
      <c r="M166" s="100" t="n">
        <f aca="false">IF(L166=1,A166, IF(G166&lt;&gt;0, "LINK", 0))</f>
        <v>712</v>
      </c>
      <c r="O166" s="100" t="n">
        <f aca="false">IF(M166&lt;&gt;"LINK",M166,N166)</f>
        <v>712</v>
      </c>
    </row>
    <row r="167" customFormat="false" ht="12.75" hidden="false" customHeight="true" outlineLevel="0" collapsed="false">
      <c r="A167" s="95" t="n">
        <v>713</v>
      </c>
      <c r="B167" s="95" t="s">
        <v>722</v>
      </c>
      <c r="C167" s="95" t="n">
        <v>713</v>
      </c>
      <c r="D167" s="95" t="n">
        <v>40.744149</v>
      </c>
      <c r="E167" s="95" t="n">
        <v>-73.912549</v>
      </c>
      <c r="G167" s="95" t="n">
        <f aca="false">MATCH(B167&amp;"*",'Annual Total'!$B$3:$B$426,0)</f>
        <v>365</v>
      </c>
      <c r="H167" s="95" t="str">
        <f aca="false" t="array" ref="H167:H167">INDEX('Annual Total'!$B$3:$G$426,G167,1)</f>
        <v>52 St (7)</v>
      </c>
      <c r="I167" s="95" t="str">
        <f aca="false" t="array" ref="I167:I167">INDEX('Annual Total'!$B$3:$G$426,$G167,6)</f>
        <v>Q</v>
      </c>
      <c r="J167" s="99" t="n">
        <f aca="false" t="array" ref="J167:J167">INDEX('Annual Total'!$B$3:$M$426,$G167,11)</f>
        <v>1907368</v>
      </c>
      <c r="K167" s="99" t="n">
        <f aca="false" t="array" ref="K167:K167">INDEX('Annual Total'!$B$3:$M$426,$G167,12)</f>
        <v>847429.979</v>
      </c>
      <c r="L167" s="95" t="n">
        <f aca="false">COUNTIFS(G$2:G$479,"="&amp;G167)</f>
        <v>1</v>
      </c>
      <c r="M167" s="100" t="n">
        <f aca="false">IF(L167=1,A167, IF(G167&lt;&gt;0, "LINK", 0))</f>
        <v>713</v>
      </c>
      <c r="O167" s="100" t="n">
        <f aca="false">IF(M167&lt;&gt;"LINK",M167,N167)</f>
        <v>713</v>
      </c>
    </row>
    <row r="168" customFormat="false" ht="12.75" hidden="false" customHeight="true" outlineLevel="0" collapsed="false">
      <c r="A168" s="95" t="n">
        <v>714</v>
      </c>
      <c r="B168" s="95" t="s">
        <v>723</v>
      </c>
      <c r="C168" s="95" t="n">
        <v>714</v>
      </c>
      <c r="D168" s="95" t="n">
        <v>40.743132</v>
      </c>
      <c r="E168" s="95" t="n">
        <v>-73.918435</v>
      </c>
      <c r="G168" s="95" t="n">
        <f aca="false">MATCH(B168&amp;"*",'Annual Total'!$B$3:$B$426,0)</f>
        <v>364</v>
      </c>
      <c r="H168" s="95" t="str">
        <f aca="false" t="array" ref="H168:H168">INDEX('Annual Total'!$B$3:$G$426,G168,1)</f>
        <v>46 St-Bliss St (7)</v>
      </c>
      <c r="I168" s="95" t="str">
        <f aca="false" t="array" ref="I168:I168">INDEX('Annual Total'!$B$3:$G$426,$G168,6)</f>
        <v>Q</v>
      </c>
      <c r="J168" s="99" t="n">
        <f aca="false" t="array" ref="J168:J168">INDEX('Annual Total'!$B$3:$M$426,$G168,11)</f>
        <v>4019044</v>
      </c>
      <c r="K168" s="99" t="n">
        <f aca="false" t="array" ref="K168:K168">INDEX('Annual Total'!$B$3:$M$426,$G168,12)</f>
        <v>1769577.882</v>
      </c>
      <c r="L168" s="95" t="n">
        <f aca="false">COUNTIFS(G$2:G$479,"="&amp;G168)</f>
        <v>1</v>
      </c>
      <c r="M168" s="100" t="n">
        <f aca="false">IF(L168=1,A168, IF(G168&lt;&gt;0, "LINK", 0))</f>
        <v>714</v>
      </c>
      <c r="O168" s="100" t="n">
        <f aca="false">IF(M168&lt;&gt;"LINK",M168,N168)</f>
        <v>714</v>
      </c>
    </row>
    <row r="169" customFormat="false" ht="12.75" hidden="false" customHeight="true" outlineLevel="0" collapsed="false">
      <c r="A169" s="95" t="n">
        <v>715</v>
      </c>
      <c r="B169" s="95" t="s">
        <v>724</v>
      </c>
      <c r="C169" s="95" t="n">
        <v>715</v>
      </c>
      <c r="D169" s="95" t="n">
        <v>40.743781</v>
      </c>
      <c r="E169" s="95" t="n">
        <v>-73.924016</v>
      </c>
      <c r="G169" s="95" t="n">
        <f aca="false">MATCH(B169&amp;"*",'Annual Total'!$B$3:$B$426,0)</f>
        <v>362</v>
      </c>
      <c r="H169" s="95" t="str">
        <f aca="false" t="array" ref="H169:H169">INDEX('Annual Total'!$B$3:$G$426,G169,1)</f>
        <v>40 St-Lowery St (7)</v>
      </c>
      <c r="I169" s="95" t="str">
        <f aca="false" t="array" ref="I169:I169">INDEX('Annual Total'!$B$3:$G$426,$G169,6)</f>
        <v>Q</v>
      </c>
      <c r="J169" s="99" t="n">
        <f aca="false" t="array" ref="J169:J169">INDEX('Annual Total'!$B$3:$M$426,$G169,11)</f>
        <v>3074342</v>
      </c>
      <c r="K169" s="99" t="n">
        <f aca="false" t="array" ref="K169:K169">INDEX('Annual Total'!$B$3:$M$426,$G169,12)</f>
        <v>1236614.004</v>
      </c>
      <c r="L169" s="95" t="n">
        <f aca="false">COUNTIFS(G$2:G$479,"="&amp;G169)</f>
        <v>1</v>
      </c>
      <c r="M169" s="100" t="n">
        <f aca="false">IF(L169=1,A169, IF(G169&lt;&gt;0, "LINK", 0))</f>
        <v>715</v>
      </c>
      <c r="O169" s="100" t="n">
        <f aca="false">IF(M169&lt;&gt;"LINK",M169,N169)</f>
        <v>715</v>
      </c>
    </row>
    <row r="170" customFormat="false" ht="12.75" hidden="false" customHeight="true" outlineLevel="0" collapsed="false">
      <c r="A170" s="95" t="n">
        <v>716</v>
      </c>
      <c r="B170" s="95" t="s">
        <v>725</v>
      </c>
      <c r="C170" s="95" t="n">
        <v>716</v>
      </c>
      <c r="D170" s="95" t="n">
        <v>40.744587</v>
      </c>
      <c r="E170" s="95" t="n">
        <v>-73.930997</v>
      </c>
      <c r="G170" s="95" t="n">
        <f aca="false">MATCH(B170&amp;"*",'Annual Total'!$B$3:$B$426,0)</f>
        <v>358</v>
      </c>
      <c r="H170" s="95" t="str">
        <f aca="false" t="array" ref="H170:H170">INDEX('Annual Total'!$B$3:$G$426,G170,1)</f>
        <v>33 St-Rawson St (7)</v>
      </c>
      <c r="I170" s="95" t="str">
        <f aca="false" t="array" ref="I170:I170">INDEX('Annual Total'!$B$3:$G$426,$G170,6)</f>
        <v>Q</v>
      </c>
      <c r="J170" s="99" t="n">
        <f aca="false" t="array" ref="J170:J170">INDEX('Annual Total'!$B$3:$M$426,$G170,11)</f>
        <v>2907388</v>
      </c>
      <c r="K170" s="99" t="n">
        <f aca="false" t="array" ref="K170:K170">INDEX('Annual Total'!$B$3:$M$426,$G170,12)</f>
        <v>956399.938</v>
      </c>
      <c r="L170" s="95" t="n">
        <f aca="false">COUNTIFS(G$2:G$479,"="&amp;G170)</f>
        <v>1</v>
      </c>
      <c r="M170" s="100" t="n">
        <f aca="false">IF(L170=1,A170, IF(G170&lt;&gt;0, "LINK", 0))</f>
        <v>716</v>
      </c>
      <c r="O170" s="100" t="n">
        <f aca="false">IF(M170&lt;&gt;"LINK",M170,N170)</f>
        <v>716</v>
      </c>
    </row>
    <row r="171" customFormat="false" ht="12.75" hidden="false" customHeight="true" outlineLevel="0" collapsed="false">
      <c r="A171" s="95" t="n">
        <v>718</v>
      </c>
      <c r="B171" s="95" t="s">
        <v>726</v>
      </c>
      <c r="C171" s="95" t="n">
        <v>718</v>
      </c>
      <c r="D171" s="95" t="n">
        <v>40.750582</v>
      </c>
      <c r="E171" s="95" t="n">
        <v>-73.940202</v>
      </c>
      <c r="G171" s="95" t="n">
        <f aca="false">MATCH(B171&amp;"*",'Annual Total'!$B$3:$B$426,0)</f>
        <v>414</v>
      </c>
      <c r="H171" s="95" t="str">
        <f aca="false" t="array" ref="H171:H171">INDEX('Annual Total'!$B$3:$G$426,G171,1)</f>
        <v>Queensboro Plaza (N,W,7)</v>
      </c>
      <c r="I171" s="95" t="str">
        <f aca="false" t="array" ref="I171:I171">INDEX('Annual Total'!$B$3:$G$426,$G171,6)</f>
        <v>Q</v>
      </c>
      <c r="J171" s="99" t="n">
        <f aca="false" t="array" ref="J171:J171">INDEX('Annual Total'!$B$3:$M$426,$G171,11)</f>
        <v>5018211</v>
      </c>
      <c r="K171" s="99" t="n">
        <f aca="false" t="array" ref="K171:K171">INDEX('Annual Total'!$B$3:$M$426,$G171,12)</f>
        <v>1790223.056</v>
      </c>
      <c r="L171" s="95" t="n">
        <f aca="false">COUNTIFS(G$2:G$479,"="&amp;G171)</f>
        <v>2</v>
      </c>
      <c r="M171" s="100" t="str">
        <f aca="false">IF(L171=1,A171, IF(G171&lt;&gt;0, "LINK", 0))</f>
        <v>LINK</v>
      </c>
      <c r="N171" s="97" t="s">
        <v>727</v>
      </c>
      <c r="O171" s="100" t="str">
        <f aca="false">IF(M171&lt;&gt;"LINK",M171,N171)</f>
        <v>LINK_718</v>
      </c>
    </row>
    <row r="172" customFormat="false" ht="12.75" hidden="false" customHeight="true" outlineLevel="0" collapsed="false">
      <c r="A172" s="95" t="n">
        <v>719</v>
      </c>
      <c r="B172" s="95" t="s">
        <v>728</v>
      </c>
      <c r="C172" s="95" t="n">
        <v>719</v>
      </c>
      <c r="D172" s="95" t="n">
        <v>40.747023</v>
      </c>
      <c r="E172" s="95" t="n">
        <v>-73.945264</v>
      </c>
      <c r="G172" s="95" t="n">
        <f aca="false">MATCH(B172&amp;"*",'Annual Total'!$B$3:$B$426,0)</f>
        <v>393</v>
      </c>
      <c r="H172" s="95" t="str">
        <f aca="false" t="array" ref="H172:H172">INDEX('Annual Total'!$B$3:$G$426,G172,1)</f>
        <v>Court Sq (E,G,M,7)</v>
      </c>
      <c r="I172" s="95" t="str">
        <f aca="false" t="array" ref="I172:I172">INDEX('Annual Total'!$B$3:$G$426,$G172,6)</f>
        <v>Q</v>
      </c>
      <c r="J172" s="99" t="n">
        <f aca="false" t="array" ref="J172:J172">INDEX('Annual Total'!$B$3:$M$426,$G172,11)</f>
        <v>7033377</v>
      </c>
      <c r="K172" s="99" t="n">
        <f aca="false" t="array" ref="K172:K172">INDEX('Annual Total'!$B$3:$M$426,$G172,12)</f>
        <v>2368959.032</v>
      </c>
      <c r="L172" s="95" t="n">
        <f aca="false">COUNTIFS(G$2:G$479,"="&amp;G172)</f>
        <v>3</v>
      </c>
      <c r="M172" s="100" t="str">
        <f aca="false">IF(L172=1,A172, IF(G172&lt;&gt;0, "LINK", 0))</f>
        <v>LINK</v>
      </c>
      <c r="N172" s="97" t="s">
        <v>729</v>
      </c>
      <c r="O172" s="100" t="str">
        <f aca="false">IF(M172&lt;&gt;"LINK",M172,N172)</f>
        <v>LINK_719</v>
      </c>
    </row>
    <row r="173" customFormat="false" ht="12.75" hidden="false" customHeight="true" outlineLevel="0" collapsed="false">
      <c r="A173" s="95" t="n">
        <v>720</v>
      </c>
      <c r="B173" s="95" t="s">
        <v>730</v>
      </c>
      <c r="C173" s="95" t="n">
        <v>720</v>
      </c>
      <c r="D173" s="95" t="n">
        <v>40.742216</v>
      </c>
      <c r="E173" s="95" t="n">
        <v>-73.948916</v>
      </c>
      <c r="G173" s="95" t="n">
        <f aca="false">MATCH(B173&amp;"*",'Annual Total'!$B$3:$B$426,0)</f>
        <v>402</v>
      </c>
      <c r="H173" s="95" t="str">
        <f aca="false" t="array" ref="H173:H173">INDEX('Annual Total'!$B$3:$G$426,G173,1)</f>
        <v>Hunters Point Av (7)</v>
      </c>
      <c r="I173" s="95" t="str">
        <f aca="false" t="array" ref="I173:I173">INDEX('Annual Total'!$B$3:$G$426,$G173,6)</f>
        <v>Q</v>
      </c>
      <c r="J173" s="99" t="n">
        <f aca="false" t="array" ref="J173:J173">INDEX('Annual Total'!$B$3:$M$426,$G173,11)</f>
        <v>1885928</v>
      </c>
      <c r="K173" s="99" t="n">
        <f aca="false" t="array" ref="K173:K173">INDEX('Annual Total'!$B$3:$M$426,$G173,12)</f>
        <v>705574.063</v>
      </c>
      <c r="L173" s="95" t="n">
        <f aca="false">COUNTIFS(G$2:G$479,"="&amp;G173)</f>
        <v>1</v>
      </c>
      <c r="M173" s="100" t="n">
        <f aca="false">IF(L173=1,A173, IF(G173&lt;&gt;0, "LINK", 0))</f>
        <v>720</v>
      </c>
      <c r="O173" s="100" t="n">
        <f aca="false">IF(M173&lt;&gt;"LINK",M173,N173)</f>
        <v>720</v>
      </c>
    </row>
    <row r="174" customFormat="false" ht="12.75" hidden="false" customHeight="true" outlineLevel="0" collapsed="false">
      <c r="A174" s="95" t="n">
        <v>721</v>
      </c>
      <c r="B174" s="95" t="s">
        <v>731</v>
      </c>
      <c r="C174" s="95" t="n">
        <v>721</v>
      </c>
      <c r="D174" s="95" t="n">
        <v>40.742626</v>
      </c>
      <c r="E174" s="95" t="n">
        <v>-73.953581</v>
      </c>
      <c r="G174" s="95" t="n">
        <f aca="false">MATCH(B174&amp;"*",'Annual Total'!$B$3:$B$426,0)</f>
        <v>421</v>
      </c>
      <c r="H174" s="95" t="str">
        <f aca="false" t="array" ref="H174:H174">INDEX('Annual Total'!$B$3:$G$426,G174,1)</f>
        <v>Vernon Blvd-Jackson Av (7)</v>
      </c>
      <c r="I174" s="95" t="str">
        <f aca="false" t="array" ref="I174:I174">INDEX('Annual Total'!$B$3:$G$426,$G174,6)</f>
        <v>Q</v>
      </c>
      <c r="J174" s="99" t="n">
        <f aca="false" t="array" ref="J174:J174">INDEX('Annual Total'!$B$3:$M$426,$G174,11)</f>
        <v>4623070</v>
      </c>
      <c r="K174" s="99" t="n">
        <f aca="false" t="array" ref="K174:K174">INDEX('Annual Total'!$B$3:$M$426,$G174,12)</f>
        <v>1768317.017</v>
      </c>
      <c r="L174" s="95" t="n">
        <f aca="false">COUNTIFS(G$2:G$479,"="&amp;G174)</f>
        <v>1</v>
      </c>
      <c r="M174" s="100" t="n">
        <f aca="false">IF(L174=1,A174, IF(G174&lt;&gt;0, "LINK", 0))</f>
        <v>721</v>
      </c>
      <c r="O174" s="100" t="n">
        <f aca="false">IF(M174&lt;&gt;"LINK",M174,N174)</f>
        <v>721</v>
      </c>
    </row>
    <row r="175" customFormat="false" ht="12.75" hidden="false" customHeight="true" outlineLevel="0" collapsed="false">
      <c r="A175" s="95" t="n">
        <v>723</v>
      </c>
      <c r="B175" s="95" t="s">
        <v>699</v>
      </c>
      <c r="C175" s="95" t="n">
        <v>723</v>
      </c>
      <c r="D175" s="95" t="n">
        <v>40.751431</v>
      </c>
      <c r="E175" s="95" t="n">
        <v>-73.976041</v>
      </c>
      <c r="G175" s="95" t="n">
        <f aca="false">MATCH(B175&amp;"*",'Annual Total'!$B$3:$B$426,0)</f>
        <v>326</v>
      </c>
      <c r="H175" s="95" t="str">
        <f aca="false" t="array" ref="H175:H175">INDEX('Annual Total'!$B$3:$G$426,G175,1)</f>
        <v>Grand Central-42 St (S,4,5,6,7)</v>
      </c>
      <c r="I175" s="95" t="str">
        <f aca="false" t="array" ref="I175:I175">INDEX('Annual Total'!$B$3:$G$426,$G175,6)</f>
        <v>M</v>
      </c>
      <c r="J175" s="99" t="n">
        <f aca="false" t="array" ref="J175:J175">INDEX('Annual Total'!$B$3:$M$426,$G175,11)</f>
        <v>45745700</v>
      </c>
      <c r="K175" s="99" t="n">
        <f aca="false" t="array" ref="K175:K175">INDEX('Annual Total'!$B$3:$M$426,$G175,12)</f>
        <v>13162825.964</v>
      </c>
      <c r="L175" s="95" t="n">
        <f aca="false">COUNTIFS(G$2:G$479,"="&amp;G175)</f>
        <v>3</v>
      </c>
      <c r="M175" s="100" t="str">
        <f aca="false">IF(L175=1,A175, IF(G175&lt;&gt;0, "LINK", 0))</f>
        <v>LINK</v>
      </c>
      <c r="N175" s="97" t="s">
        <v>700</v>
      </c>
      <c r="O175" s="100" t="str">
        <f aca="false">IF(M175&lt;&gt;"LINK",M175,N175)</f>
        <v>LINK_326</v>
      </c>
    </row>
    <row r="176" customFormat="false" ht="12.75" hidden="false" customHeight="true" outlineLevel="0" collapsed="false">
      <c r="A176" s="95" t="n">
        <v>724</v>
      </c>
      <c r="B176" s="95" t="s">
        <v>732</v>
      </c>
      <c r="C176" s="95" t="n">
        <v>724</v>
      </c>
      <c r="D176" s="95" t="n">
        <v>40.753821</v>
      </c>
      <c r="E176" s="95" t="n">
        <v>-73.981963</v>
      </c>
      <c r="G176" s="102" t="n">
        <v>276</v>
      </c>
      <c r="H176" s="95" t="str">
        <f aca="false" t="array" ref="H176:H176">INDEX('Annual Total'!$B$3:$G$426,G176,1)</f>
        <v>42 St-Bryant Pk (B,D,F,M)/5 Av (7)</v>
      </c>
      <c r="I176" s="95" t="str">
        <f aca="false" t="array" ref="I176:I176">INDEX('Annual Total'!$B$3:$G$426,$G176,6)</f>
        <v>M</v>
      </c>
      <c r="J176" s="99" t="n">
        <f aca="false" t="array" ref="J176:J176">INDEX('Annual Total'!$B$3:$M$426,$G176,11)</f>
        <v>17213702</v>
      </c>
      <c r="K176" s="99" t="n">
        <f aca="false" t="array" ref="K176:K176">INDEX('Annual Total'!$B$3:$M$426,$G176,12)</f>
        <v>5405393.866</v>
      </c>
      <c r="L176" s="95" t="n">
        <f aca="false">COUNTIFS(G$2:G$479,"="&amp;G176)</f>
        <v>2</v>
      </c>
      <c r="M176" s="100" t="str">
        <f aca="false">IF(L176=1,A176, IF(G176&lt;&gt;0, "LINK", 0))</f>
        <v>LINK</v>
      </c>
      <c r="N176" s="97" t="s">
        <v>733</v>
      </c>
      <c r="O176" s="100" t="str">
        <f aca="false">IF(M176&lt;&gt;"LINK",M176,N176)</f>
        <v>LINK_724</v>
      </c>
    </row>
    <row r="177" customFormat="false" ht="12.75" hidden="false" customHeight="true" outlineLevel="0" collapsed="false">
      <c r="A177" s="95" t="n">
        <v>725</v>
      </c>
      <c r="B177" s="95" t="s">
        <v>579</v>
      </c>
      <c r="C177" s="95" t="n">
        <v>725</v>
      </c>
      <c r="D177" s="95" t="n">
        <v>40.755477</v>
      </c>
      <c r="E177" s="95" t="n">
        <v>-73.987691</v>
      </c>
      <c r="G177" s="95" t="n">
        <f aca="false">MATCH(B177&amp;"*",'Annual Total'!$B$3:$B$426,0)</f>
        <v>342</v>
      </c>
      <c r="H177" s="95" t="str">
        <f aca="false" t="array" ref="H177:H177">INDEX('Annual Total'!$B$3:$G$426,G177,1)</f>
        <v>Times Sq-42 St (N,Q,R,W,S,1,2,3,7)/42 St (A,C,E)</v>
      </c>
      <c r="I177" s="95" t="str">
        <f aca="false" t="array" ref="I177:I177">INDEX('Annual Total'!$B$3:$G$426,$G177,6)</f>
        <v>M</v>
      </c>
      <c r="J177" s="99" t="n">
        <f aca="false" t="array" ref="J177:J177">INDEX('Annual Total'!$B$3:$M$426,$G177,11)</f>
        <v>65020294</v>
      </c>
      <c r="K177" s="99" t="n">
        <f aca="false" t="array" ref="K177:K177">INDEX('Annual Total'!$B$3:$M$426,$G177,12)</f>
        <v>20341239.741</v>
      </c>
      <c r="L177" s="95" t="n">
        <f aca="false">COUNTIFS(G$2:G$479,"="&amp;G177)</f>
        <v>5</v>
      </c>
      <c r="M177" s="100" t="str">
        <f aca="false">IF(L177=1,A177, IF(G177&lt;&gt;0, "LINK", 0))</f>
        <v>LINK</v>
      </c>
      <c r="N177" s="97" t="s">
        <v>580</v>
      </c>
      <c r="O177" s="100" t="str">
        <f aca="false">IF(M177&lt;&gt;"LINK",M177,N177)</f>
        <v>LINK_127</v>
      </c>
    </row>
    <row r="178" customFormat="false" ht="12.75" hidden="false" customHeight="true" outlineLevel="0" collapsed="false">
      <c r="A178" s="95" t="n">
        <v>726</v>
      </c>
      <c r="B178" s="95" t="s">
        <v>734</v>
      </c>
      <c r="C178" s="95" t="n">
        <v>726</v>
      </c>
      <c r="D178" s="95" t="n">
        <v>40.755882</v>
      </c>
      <c r="E178" s="95" t="n">
        <v>-74.00191</v>
      </c>
      <c r="G178" s="95" t="n">
        <f aca="false">MATCH(B178&amp;"*",'Annual Total'!$B$3:$B$426,0)</f>
        <v>273</v>
      </c>
      <c r="H178" s="95" t="str">
        <f aca="false" t="array" ref="H178:H178">INDEX('Annual Total'!$B$3:$G$426,G178,1)</f>
        <v>34 St-Hudson Yards (7)</v>
      </c>
      <c r="I178" s="95" t="str">
        <f aca="false" t="array" ref="I178:I178">INDEX('Annual Total'!$B$3:$G$426,$G178,6)</f>
        <v>M</v>
      </c>
      <c r="J178" s="99" t="n">
        <f aca="false" t="array" ref="J178:J178">INDEX('Annual Total'!$B$3:$M$426,$G178,11)</f>
        <v>6108384</v>
      </c>
      <c r="K178" s="99" t="n">
        <f aca="false" t="array" ref="K178:K178">INDEX('Annual Total'!$B$3:$M$426,$G178,12)</f>
        <v>2092768.967</v>
      </c>
      <c r="L178" s="95" t="n">
        <f aca="false">COUNTIFS(G$2:G$479,"="&amp;G178)</f>
        <v>1</v>
      </c>
      <c r="M178" s="100" t="n">
        <f aca="false">IF(L178=1,A178, IF(G178&lt;&gt;0, "LINK", 0))</f>
        <v>726</v>
      </c>
      <c r="O178" s="100" t="n">
        <f aca="false">IF(M178&lt;&gt;"LINK",M178,N178)</f>
        <v>726</v>
      </c>
    </row>
    <row r="179" customFormat="false" ht="12.75" hidden="false" customHeight="true" outlineLevel="0" collapsed="false">
      <c r="A179" s="95" t="n">
        <v>901</v>
      </c>
      <c r="B179" s="95" t="s">
        <v>699</v>
      </c>
      <c r="C179" s="95" t="n">
        <v>901</v>
      </c>
      <c r="D179" s="95" t="n">
        <v>40.752769</v>
      </c>
      <c r="E179" s="95" t="n">
        <v>-73.979189</v>
      </c>
      <c r="G179" s="95" t="n">
        <f aca="false">MATCH(B179&amp;"*",'Annual Total'!$B$3:$B$426,0)</f>
        <v>326</v>
      </c>
      <c r="H179" s="95" t="str">
        <f aca="false" t="array" ref="H179:H179">INDEX('Annual Total'!$B$3:$G$426,G179,1)</f>
        <v>Grand Central-42 St (S,4,5,6,7)</v>
      </c>
      <c r="I179" s="95" t="str">
        <f aca="false" t="array" ref="I179:I179">INDEX('Annual Total'!$B$3:$G$426,$G179,6)</f>
        <v>M</v>
      </c>
      <c r="J179" s="99" t="n">
        <f aca="false" t="array" ref="J179:J179">INDEX('Annual Total'!$B$3:$M$426,$G179,11)</f>
        <v>45745700</v>
      </c>
      <c r="K179" s="99" t="n">
        <f aca="false" t="array" ref="K179:K179">INDEX('Annual Total'!$B$3:$M$426,$G179,12)</f>
        <v>13162825.964</v>
      </c>
      <c r="L179" s="95" t="n">
        <f aca="false">COUNTIFS(G$2:G$479,"="&amp;G179)</f>
        <v>3</v>
      </c>
      <c r="M179" s="100" t="str">
        <f aca="false">IF(L179=1,A179, IF(G179&lt;&gt;0, "LINK", 0))</f>
        <v>LINK</v>
      </c>
      <c r="N179" s="97" t="s">
        <v>700</v>
      </c>
      <c r="O179" s="100" t="str">
        <f aca="false">IF(M179&lt;&gt;"LINK",M179,N179)</f>
        <v>LINK_326</v>
      </c>
    </row>
    <row r="180" customFormat="false" ht="12.75" hidden="false" customHeight="true" outlineLevel="0" collapsed="false">
      <c r="A180" s="95" t="n">
        <v>902</v>
      </c>
      <c r="B180" s="95" t="s">
        <v>579</v>
      </c>
      <c r="C180" s="95" t="n">
        <v>902</v>
      </c>
      <c r="D180" s="95" t="n">
        <v>40.755983</v>
      </c>
      <c r="E180" s="95" t="n">
        <v>-73.986229</v>
      </c>
      <c r="G180" s="95" t="n">
        <f aca="false">MATCH(B180&amp;"*",'Annual Total'!$B$3:$B$426,0)</f>
        <v>342</v>
      </c>
      <c r="H180" s="95" t="str">
        <f aca="false" t="array" ref="H180:H180">INDEX('Annual Total'!$B$3:$G$426,G180,1)</f>
        <v>Times Sq-42 St (N,Q,R,W,S,1,2,3,7)/42 St (A,C,E)</v>
      </c>
      <c r="I180" s="95" t="str">
        <f aca="false" t="array" ref="I180:I180">INDEX('Annual Total'!$B$3:$G$426,$G180,6)</f>
        <v>M</v>
      </c>
      <c r="J180" s="99" t="n">
        <f aca="false" t="array" ref="J180:J180">INDEX('Annual Total'!$B$3:$M$426,$G180,11)</f>
        <v>65020294</v>
      </c>
      <c r="K180" s="99" t="n">
        <f aca="false" t="array" ref="K180:K180">INDEX('Annual Total'!$B$3:$M$426,$G180,12)</f>
        <v>20341239.741</v>
      </c>
      <c r="L180" s="95" t="n">
        <f aca="false">COUNTIFS(G$2:G$479,"="&amp;G180)</f>
        <v>5</v>
      </c>
      <c r="M180" s="100" t="str">
        <f aca="false">IF(L180=1,A180, IF(G180&lt;&gt;0, "LINK", 0))</f>
        <v>LINK</v>
      </c>
      <c r="N180" s="97" t="s">
        <v>580</v>
      </c>
      <c r="O180" s="100" t="str">
        <f aca="false">IF(M180&lt;&gt;"LINK",M180,N180)</f>
        <v>LINK_127</v>
      </c>
    </row>
    <row r="181" customFormat="false" ht="12.75" hidden="false" customHeight="true" outlineLevel="0" collapsed="false">
      <c r="A181" s="95" t="s">
        <v>735</v>
      </c>
      <c r="B181" s="95" t="s">
        <v>736</v>
      </c>
      <c r="C181" s="95" t="s">
        <v>735</v>
      </c>
      <c r="D181" s="95" t="n">
        <v>40.868072</v>
      </c>
      <c r="E181" s="95" t="n">
        <v>-73.919899</v>
      </c>
      <c r="G181" s="95" t="n">
        <f aca="false">MATCH(B181&amp;"*",'Annual Total'!$B$3:$B$426,0)</f>
        <v>330</v>
      </c>
      <c r="H181" s="95" t="str">
        <f aca="false" t="array" ref="H181:H181">INDEX('Annual Total'!$B$3:$G$426,G181,1)</f>
        <v>Inwood-207 St (A)</v>
      </c>
      <c r="I181" s="95" t="str">
        <f aca="false" t="array" ref="I181:I181">INDEX('Annual Total'!$B$3:$G$426,$G181,6)</f>
        <v>M</v>
      </c>
      <c r="J181" s="99" t="n">
        <f aca="false" t="array" ref="J181:J181">INDEX('Annual Total'!$B$3:$M$426,$G181,11)</f>
        <v>3150731</v>
      </c>
      <c r="K181" s="99" t="n">
        <f aca="false" t="array" ref="K181:K181">INDEX('Annual Total'!$B$3:$M$426,$G181,12)</f>
        <v>1260062.087</v>
      </c>
      <c r="L181" s="95" t="n">
        <f aca="false">COUNTIFS(G$2:G$479,"="&amp;G181)</f>
        <v>1</v>
      </c>
      <c r="M181" s="100" t="str">
        <f aca="false">IF(L181=1,A181, IF(G181&lt;&gt;0, "LINK", 0))</f>
        <v>A02</v>
      </c>
      <c r="O181" s="100" t="str">
        <f aca="false">IF(M181&lt;&gt;"LINK",M181,N181)</f>
        <v>A02</v>
      </c>
    </row>
    <row r="182" customFormat="false" ht="12.75" hidden="false" customHeight="true" outlineLevel="0" collapsed="false">
      <c r="A182" s="95" t="s">
        <v>737</v>
      </c>
      <c r="B182" s="95" t="s">
        <v>557</v>
      </c>
      <c r="C182" s="95" t="s">
        <v>737</v>
      </c>
      <c r="D182" s="95" t="n">
        <v>40.865491</v>
      </c>
      <c r="E182" s="95" t="n">
        <v>-73.927271</v>
      </c>
      <c r="G182" s="95" t="n">
        <f aca="false">MATCH(B182&amp;"*",'Annual Total'!$B$3:$B$426,0)</f>
        <v>321</v>
      </c>
      <c r="H182" s="95" t="str">
        <f aca="false" t="array" ref="H182:H182">INDEX('Annual Total'!$B$3:$G$426,G182,1)</f>
        <v>Dyckman St (1)</v>
      </c>
      <c r="I182" s="95" t="str">
        <f aca="false" t="array" ref="I182:I182">INDEX('Annual Total'!$B$3:$G$426,$G182,6)</f>
        <v>M</v>
      </c>
      <c r="J182" s="99" t="n">
        <f aca="false" t="array" ref="J182:J182">INDEX('Annual Total'!$B$3:$M$426,$G182,11)</f>
        <v>2079656</v>
      </c>
      <c r="K182" s="99" t="n">
        <f aca="false" t="array" ref="K182:K182">INDEX('Annual Total'!$B$3:$M$426,$G182,12)</f>
        <v>1055222.031</v>
      </c>
      <c r="L182" s="95" t="n">
        <f aca="false">COUNTIFS(G$2:G$479,"="&amp;G182)</f>
        <v>2</v>
      </c>
      <c r="M182" s="100" t="str">
        <f aca="false">IF(L182=1,A182, IF(G182&lt;&gt;0, "LINK", 0))</f>
        <v>LINK</v>
      </c>
      <c r="N182" s="97" t="s">
        <v>558</v>
      </c>
      <c r="O182" s="100" t="str">
        <f aca="false">IF(M182&lt;&gt;"LINK",M182,N182)</f>
        <v>LINK_109</v>
      </c>
    </row>
    <row r="183" customFormat="false" ht="12.75" hidden="false" customHeight="true" outlineLevel="0" collapsed="false">
      <c r="A183" s="95" t="s">
        <v>738</v>
      </c>
      <c r="B183" s="95" t="s">
        <v>739</v>
      </c>
      <c r="C183" s="95" t="s">
        <v>738</v>
      </c>
      <c r="D183" s="95" t="n">
        <v>40.859022</v>
      </c>
      <c r="E183" s="95" t="n">
        <v>-73.93418</v>
      </c>
      <c r="G183" s="95" t="n">
        <f aca="false">MATCH(B183&amp;"*",'Annual Total'!$B$3:$B$426,0)</f>
        <v>257</v>
      </c>
      <c r="H183" s="95" t="str">
        <f aca="false" t="array" ref="H183:H183">INDEX('Annual Total'!$B$3:$G$426,G183,1)</f>
        <v>190 St (A)</v>
      </c>
      <c r="I183" s="95" t="str">
        <f aca="false" t="array" ref="I183:I183">INDEX('Annual Total'!$B$3:$G$426,$G183,6)</f>
        <v>M</v>
      </c>
      <c r="J183" s="99" t="n">
        <f aca="false" t="array" ref="J183:J183">INDEX('Annual Total'!$B$3:$M$426,$G183,11)</f>
        <v>1535450</v>
      </c>
      <c r="K183" s="99" t="n">
        <f aca="false" t="array" ref="K183:K183">INDEX('Annual Total'!$B$3:$M$426,$G183,12)</f>
        <v>562043.017</v>
      </c>
      <c r="L183" s="95" t="n">
        <f aca="false">COUNTIFS(G$2:G$479,"="&amp;G183)</f>
        <v>1</v>
      </c>
      <c r="M183" s="100" t="str">
        <f aca="false">IF(L183=1,A183, IF(G183&lt;&gt;0, "LINK", 0))</f>
        <v>A05</v>
      </c>
      <c r="O183" s="100" t="str">
        <f aca="false">IF(M183&lt;&gt;"LINK",M183,N183)</f>
        <v>A05</v>
      </c>
    </row>
    <row r="184" customFormat="false" ht="12.75" hidden="false" customHeight="true" outlineLevel="0" collapsed="false">
      <c r="A184" s="95" t="s">
        <v>740</v>
      </c>
      <c r="B184" s="95" t="s">
        <v>560</v>
      </c>
      <c r="C184" s="95" t="s">
        <v>740</v>
      </c>
      <c r="D184" s="95" t="n">
        <v>40.851695</v>
      </c>
      <c r="E184" s="95" t="n">
        <v>-73.937969</v>
      </c>
      <c r="G184" s="95" t="n">
        <f aca="false">MATCH(B184&amp;"*",'Annual Total'!$B$3:$B$426,0)</f>
        <v>255</v>
      </c>
      <c r="H184" s="95" t="str">
        <f aca="false" t="array" ref="H184:H184">INDEX('Annual Total'!$B$3:$G$426,G184,1)</f>
        <v>181 St (1)</v>
      </c>
      <c r="I184" s="95" t="str">
        <f aca="false" t="array" ref="I184:I184">INDEX('Annual Total'!$B$3:$G$426,$G184,6)</f>
        <v>M</v>
      </c>
      <c r="J184" s="99" t="n">
        <f aca="false" t="array" ref="J184:J184">INDEX('Annual Total'!$B$3:$M$426,$G184,11)</f>
        <v>3523536</v>
      </c>
      <c r="K184" s="99" t="n">
        <f aca="false" t="array" ref="K184:K184">INDEX('Annual Total'!$B$3:$M$426,$G184,12)</f>
        <v>1682771.989</v>
      </c>
      <c r="L184" s="95" t="n">
        <f aca="false">COUNTIFS(G$2:G$479,"="&amp;G184)</f>
        <v>2</v>
      </c>
      <c r="M184" s="100" t="str">
        <f aca="false">IF(L184=1,A184, IF(G184&lt;&gt;0, "LINK", 0))</f>
        <v>LINK</v>
      </c>
      <c r="N184" s="97" t="s">
        <v>561</v>
      </c>
      <c r="O184" s="100" t="str">
        <f aca="false">IF(M184&lt;&gt;"LINK",M184,N184)</f>
        <v>LINK_111</v>
      </c>
    </row>
    <row r="185" customFormat="false" ht="12.75" hidden="false" customHeight="true" outlineLevel="0" collapsed="false">
      <c r="A185" s="95" t="s">
        <v>741</v>
      </c>
      <c r="B185" s="95" t="s">
        <v>742</v>
      </c>
      <c r="C185" s="95" t="s">
        <v>741</v>
      </c>
      <c r="D185" s="95" t="n">
        <v>40.847391</v>
      </c>
      <c r="E185" s="95" t="n">
        <v>-73.939704</v>
      </c>
      <c r="G185" s="95" t="n">
        <f aca="false">MATCH(B185&amp;"*",'Annual Total'!$B$3:$B$426,0)</f>
        <v>253</v>
      </c>
      <c r="H185" s="95" t="str">
        <f aca="false" t="array" ref="H185:H185">INDEX('Annual Total'!$B$3:$G$426,G185,1)</f>
        <v>175 St (A)</v>
      </c>
      <c r="I185" s="95" t="str">
        <f aca="false" t="array" ref="I185:I185">INDEX('Annual Total'!$B$3:$G$426,$G185,6)</f>
        <v>M</v>
      </c>
      <c r="J185" s="99" t="n">
        <f aca="false" t="array" ref="J185:J185">INDEX('Annual Total'!$B$3:$M$426,$G185,11)</f>
        <v>4182625</v>
      </c>
      <c r="K185" s="99" t="n">
        <f aca="false" t="array" ref="K185:K185">INDEX('Annual Total'!$B$3:$M$426,$G185,12)</f>
        <v>1665945.923</v>
      </c>
      <c r="L185" s="95" t="n">
        <f aca="false">COUNTIFS(G$2:G$479,"="&amp;G185)</f>
        <v>1</v>
      </c>
      <c r="M185" s="100" t="str">
        <f aca="false">IF(L185=1,A185, IF(G185&lt;&gt;0, "LINK", 0))</f>
        <v>A07</v>
      </c>
      <c r="O185" s="100" t="str">
        <f aca="false">IF(M185&lt;&gt;"LINK",M185,N185)</f>
        <v>A07</v>
      </c>
    </row>
    <row r="186" customFormat="false" ht="12.75" hidden="false" customHeight="true" outlineLevel="0" collapsed="false">
      <c r="A186" s="95" t="s">
        <v>743</v>
      </c>
      <c r="B186" s="95" t="s">
        <v>744</v>
      </c>
      <c r="C186" s="95" t="s">
        <v>743</v>
      </c>
      <c r="D186" s="95" t="n">
        <v>40.840719</v>
      </c>
      <c r="E186" s="95" t="n">
        <v>-73.939561</v>
      </c>
      <c r="G186" s="95" t="n">
        <f aca="false">MATCH(B186&amp;"*",'Annual Total'!$B$3:$B$426,0)</f>
        <v>252</v>
      </c>
      <c r="H186" s="95" t="str">
        <f aca="false" t="array" ref="H186:H186">INDEX('Annual Total'!$B$3:$G$426,G186,1)</f>
        <v>168 St (A,C,1)</v>
      </c>
      <c r="I186" s="95" t="str">
        <f aca="false" t="array" ref="I186:I186">INDEX('Annual Total'!$B$3:$G$426,$G186,6)</f>
        <v>M</v>
      </c>
      <c r="J186" s="99" t="n">
        <f aca="false" t="array" ref="J186:J186">INDEX('Annual Total'!$B$3:$M$426,$G186,11)</f>
        <v>6156288</v>
      </c>
      <c r="K186" s="99" t="n">
        <f aca="false" t="array" ref="K186:K186">INDEX('Annual Total'!$B$3:$M$426,$G186,12)</f>
        <v>3265732.964</v>
      </c>
      <c r="L186" s="95" t="n">
        <f aca="false">COUNTIFS(G$2:G$479,"="&amp;G186)</f>
        <v>2</v>
      </c>
      <c r="M186" s="100" t="str">
        <f aca="false">IF(L186=1,A186, IF(G186&lt;&gt;0, "LINK", 0))</f>
        <v>LINK</v>
      </c>
      <c r="N186" s="97" t="s">
        <v>563</v>
      </c>
      <c r="O186" s="100" t="str">
        <f aca="false">IF(M186&lt;&gt;"LINK",M186,N186)</f>
        <v>LINK_112</v>
      </c>
    </row>
    <row r="187" customFormat="false" ht="12.75" hidden="false" customHeight="true" outlineLevel="0" collapsed="false">
      <c r="A187" s="95" t="s">
        <v>745</v>
      </c>
      <c r="B187" s="95" t="s">
        <v>746</v>
      </c>
      <c r="C187" s="95" t="s">
        <v>745</v>
      </c>
      <c r="D187" s="95" t="n">
        <v>40.836013</v>
      </c>
      <c r="E187" s="95" t="n">
        <v>-73.939892</v>
      </c>
      <c r="G187" s="95" t="n">
        <f aca="false">MATCH(B187&amp;"*",'Annual Total'!$B$3:$B$426,0)</f>
        <v>251</v>
      </c>
      <c r="H187" s="95" t="str">
        <f aca="false" t="array" ref="H187:H187">INDEX('Annual Total'!$B$3:$G$426,G187,1)</f>
        <v>163 St-Amsterdam Av (C)</v>
      </c>
      <c r="I187" s="95" t="str">
        <f aca="false" t="array" ref="I187:I187">INDEX('Annual Total'!$B$3:$G$426,$G187,6)</f>
        <v>M</v>
      </c>
      <c r="J187" s="99" t="n">
        <f aca="false" t="array" ref="J187:J187">INDEX('Annual Total'!$B$3:$M$426,$G187,11)</f>
        <v>1390312</v>
      </c>
      <c r="K187" s="99" t="n">
        <f aca="false" t="array" ref="K187:K187">INDEX('Annual Total'!$B$3:$M$426,$G187,12)</f>
        <v>617595.94</v>
      </c>
      <c r="L187" s="95" t="n">
        <f aca="false">COUNTIFS(G$2:G$479,"="&amp;G187)</f>
        <v>1</v>
      </c>
      <c r="M187" s="100" t="str">
        <f aca="false">IF(L187=1,A187, IF(G187&lt;&gt;0, "LINK", 0))</f>
        <v>A10</v>
      </c>
      <c r="O187" s="100" t="str">
        <f aca="false">IF(M187&lt;&gt;"LINK",M187,N187)</f>
        <v>A10</v>
      </c>
    </row>
    <row r="188" customFormat="false" ht="12.75" hidden="false" customHeight="true" outlineLevel="0" collapsed="false">
      <c r="A188" s="95" t="s">
        <v>747</v>
      </c>
      <c r="B188" s="95" t="s">
        <v>748</v>
      </c>
      <c r="C188" s="95" t="s">
        <v>747</v>
      </c>
      <c r="D188" s="95" t="n">
        <v>40.830518</v>
      </c>
      <c r="E188" s="95" t="n">
        <v>-73.941514</v>
      </c>
      <c r="G188" s="102" t="n">
        <v>249</v>
      </c>
      <c r="H188" s="95" t="str">
        <f aca="false" t="array" ref="H188:H188">INDEX('Annual Total'!$B$3:$G$426,G188,1)</f>
        <v>155 St (C)</v>
      </c>
      <c r="I188" s="95" t="str">
        <f aca="false" t="array" ref="I188:I188">INDEX('Annual Total'!$B$3:$G$426,$G188,6)</f>
        <v>M</v>
      </c>
      <c r="J188" s="99" t="n">
        <f aca="false" t="array" ref="J188:J188">INDEX('Annual Total'!$B$3:$M$426,$G188,11)</f>
        <v>895036</v>
      </c>
      <c r="K188" s="99" t="n">
        <f aca="false" t="array" ref="K188:K188">INDEX('Annual Total'!$B$3:$M$426,$G188,12)</f>
        <v>367255.066</v>
      </c>
      <c r="L188" s="95" t="n">
        <f aca="false">COUNTIFS(G$2:G$479,"="&amp;G188)</f>
        <v>1</v>
      </c>
      <c r="M188" s="100" t="str">
        <f aca="false">IF(L188=1,A188, IF(G188&lt;&gt;0, "LINK", 0))</f>
        <v>A11</v>
      </c>
      <c r="O188" s="100" t="str">
        <f aca="false">IF(M188&lt;&gt;"LINK",M188,N188)</f>
        <v>A11</v>
      </c>
    </row>
    <row r="189" customFormat="false" ht="12.75" hidden="false" customHeight="true" outlineLevel="0" collapsed="false">
      <c r="A189" s="95" t="s">
        <v>749</v>
      </c>
      <c r="B189" s="95" t="s">
        <v>565</v>
      </c>
      <c r="C189" s="95" t="s">
        <v>749</v>
      </c>
      <c r="D189" s="95" t="n">
        <v>40.824783</v>
      </c>
      <c r="E189" s="95" t="n">
        <v>-73.944216</v>
      </c>
      <c r="G189" s="102" t="n">
        <v>247</v>
      </c>
      <c r="H189" s="95" t="str">
        <f aca="false" t="array" ref="H189:H189">INDEX('Annual Total'!$B$3:$G$426,G189,1)</f>
        <v>145 St (A,B,C,D)</v>
      </c>
      <c r="I189" s="95" t="str">
        <f aca="false" t="array" ref="I189:I189">INDEX('Annual Total'!$B$3:$G$426,$G189,6)</f>
        <v>M</v>
      </c>
      <c r="J189" s="99" t="n">
        <f aca="false" t="array" ref="J189:J189">INDEX('Annual Total'!$B$3:$M$426,$G189,11)</f>
        <v>7464653</v>
      </c>
      <c r="K189" s="99" t="n">
        <f aca="false" t="array" ref="K189:K189">INDEX('Annual Total'!$B$3:$M$426,$G189,12)</f>
        <v>3111333.986</v>
      </c>
      <c r="L189" s="95" t="n">
        <f aca="false">COUNTIFS(G$2:G$479,"="&amp;G189)</f>
        <v>2</v>
      </c>
      <c r="M189" s="100" t="str">
        <f aca="false">IF(L189=1,A189, IF(G189&lt;&gt;0, "LINK", 0))</f>
        <v>LINK</v>
      </c>
      <c r="N189" s="97" t="s">
        <v>750</v>
      </c>
      <c r="O189" s="100" t="str">
        <f aca="false">IF(M189&lt;&gt;"LINK",M189,N189)</f>
        <v>LINK_A12</v>
      </c>
    </row>
    <row r="190" customFormat="false" ht="12.75" hidden="false" customHeight="true" outlineLevel="0" collapsed="false">
      <c r="A190" s="95" t="s">
        <v>751</v>
      </c>
      <c r="B190" s="95" t="s">
        <v>620</v>
      </c>
      <c r="C190" s="95" t="s">
        <v>751</v>
      </c>
      <c r="D190" s="95" t="n">
        <v>40.817894</v>
      </c>
      <c r="E190" s="95" t="n">
        <v>-73.947649</v>
      </c>
      <c r="G190" s="102" t="n">
        <v>240</v>
      </c>
      <c r="H190" s="95" t="str">
        <f aca="false" t="array" ref="H190:H190">INDEX('Annual Total'!$B$3:$G$426,G190,1)</f>
        <v>135 St (B,C)</v>
      </c>
      <c r="I190" s="95" t="str">
        <f aca="false" t="array" ref="I190:I190">INDEX('Annual Total'!$B$3:$G$426,$G190,6)</f>
        <v>M</v>
      </c>
      <c r="J190" s="99" t="n">
        <f aca="false" t="array" ref="J190:J190">INDEX('Annual Total'!$B$3:$M$426,$G190,11)</f>
        <v>1743921</v>
      </c>
      <c r="K190" s="99" t="n">
        <f aca="false" t="array" ref="K190:K190">INDEX('Annual Total'!$B$3:$M$426,$G190,12)</f>
        <v>667494.99</v>
      </c>
      <c r="L190" s="95" t="n">
        <f aca="false">COUNTIFS(G$2:G$479,"="&amp;G190)</f>
        <v>1</v>
      </c>
      <c r="M190" s="100" t="str">
        <f aca="false">IF(L190=1,A190, IF(G190&lt;&gt;0, "LINK", 0))</f>
        <v>A14</v>
      </c>
      <c r="O190" s="100" t="str">
        <f aca="false">IF(M190&lt;&gt;"LINK",M190,N190)</f>
        <v>A14</v>
      </c>
    </row>
    <row r="191" customFormat="false" ht="12.75" hidden="false" customHeight="true" outlineLevel="0" collapsed="false">
      <c r="A191" s="95" t="s">
        <v>752</v>
      </c>
      <c r="B191" s="95" t="s">
        <v>567</v>
      </c>
      <c r="C191" s="95" t="s">
        <v>752</v>
      </c>
      <c r="D191" s="95" t="n">
        <v>40.811109</v>
      </c>
      <c r="E191" s="95" t="n">
        <v>-73.952343</v>
      </c>
      <c r="G191" s="102" t="n">
        <v>238</v>
      </c>
      <c r="H191" s="95" t="str">
        <f aca="false" t="array" ref="H191:H191">INDEX('Annual Total'!$B$3:$G$426,G191,1)</f>
        <v>125 St (A,B,C,D)</v>
      </c>
      <c r="I191" s="95" t="str">
        <f aca="false" t="array" ref="I191:I191">INDEX('Annual Total'!$B$3:$G$426,$G191,6)</f>
        <v>M</v>
      </c>
      <c r="J191" s="99" t="n">
        <f aca="false" t="array" ref="J191:J191">INDEX('Annual Total'!$B$3:$M$426,$G191,11)</f>
        <v>9208598</v>
      </c>
      <c r="K191" s="99" t="n">
        <f aca="false" t="array" ref="K191:K191">INDEX('Annual Total'!$B$3:$M$426,$G191,12)</f>
        <v>3863202.975</v>
      </c>
      <c r="L191" s="95" t="n">
        <f aca="false">COUNTIFS(G$2:G$479,"="&amp;G191)</f>
        <v>1</v>
      </c>
      <c r="M191" s="100" t="str">
        <f aca="false">IF(L191=1,A191, IF(G191&lt;&gt;0, "LINK", 0))</f>
        <v>A15</v>
      </c>
      <c r="O191" s="100" t="str">
        <f aca="false">IF(M191&lt;&gt;"LINK",M191,N191)</f>
        <v>A15</v>
      </c>
    </row>
    <row r="192" customFormat="false" ht="12.75" hidden="false" customHeight="true" outlineLevel="0" collapsed="false">
      <c r="A192" s="95" t="s">
        <v>753</v>
      </c>
      <c r="B192" s="95" t="s">
        <v>621</v>
      </c>
      <c r="C192" s="95" t="s">
        <v>753</v>
      </c>
      <c r="D192" s="95" t="n">
        <v>40.805085</v>
      </c>
      <c r="E192" s="95" t="n">
        <v>-73.954882</v>
      </c>
      <c r="G192" s="102" t="n">
        <v>233</v>
      </c>
      <c r="H192" s="95" t="str">
        <f aca="false" t="array" ref="H192:H192">INDEX('Annual Total'!$B$3:$G$426,G192,1)</f>
        <v>116 St (B,C)</v>
      </c>
      <c r="I192" s="95" t="str">
        <f aca="false" t="array" ref="I192:I192">INDEX('Annual Total'!$B$3:$G$426,$G192,6)</f>
        <v>M</v>
      </c>
      <c r="J192" s="99" t="n">
        <f aca="false" t="array" ref="J192:J192">INDEX('Annual Total'!$B$3:$M$426,$G192,11)</f>
        <v>2288111</v>
      </c>
      <c r="K192" s="99" t="n">
        <f aca="false" t="array" ref="K192:K192">INDEX('Annual Total'!$B$3:$M$426,$G192,12)</f>
        <v>896441.943</v>
      </c>
      <c r="L192" s="95" t="n">
        <f aca="false">COUNTIFS(G$2:G$479,"="&amp;G192)</f>
        <v>1</v>
      </c>
      <c r="M192" s="100" t="str">
        <f aca="false">IF(L192=1,A192, IF(G192&lt;&gt;0, "LINK", 0))</f>
        <v>A16</v>
      </c>
      <c r="O192" s="100" t="str">
        <f aca="false">IF(M192&lt;&gt;"LINK",M192,N192)</f>
        <v>A16</v>
      </c>
    </row>
    <row r="193" customFormat="false" ht="12.75" hidden="false" customHeight="true" outlineLevel="0" collapsed="false">
      <c r="A193" s="95" t="s">
        <v>754</v>
      </c>
      <c r="B193" s="95" t="s">
        <v>569</v>
      </c>
      <c r="C193" s="95" t="s">
        <v>754</v>
      </c>
      <c r="D193" s="95" t="n">
        <v>40.800603</v>
      </c>
      <c r="E193" s="95" t="n">
        <v>-73.958161</v>
      </c>
      <c r="G193" s="101" t="n">
        <v>314</v>
      </c>
      <c r="H193" s="95" t="str">
        <f aca="false" t="array" ref="H193:H193">INDEX('Annual Total'!$B$3:$G$426,G193,1)</f>
        <v>Cathedral Pkwy-110 St (B,C)</v>
      </c>
      <c r="I193" s="95" t="str">
        <f aca="false" t="array" ref="I193:I193">INDEX('Annual Total'!$B$3:$G$426,$G193,6)</f>
        <v>M</v>
      </c>
      <c r="J193" s="99" t="n">
        <f aca="false" t="array" ref="J193:J193">INDEX('Annual Total'!$B$3:$M$426,$G193,11)</f>
        <v>2396624</v>
      </c>
      <c r="K193" s="99" t="n">
        <f aca="false" t="array" ref="K193:K193">INDEX('Annual Total'!$B$3:$M$426,$G193,12)</f>
        <v>934145.042</v>
      </c>
      <c r="L193" s="95" t="n">
        <f aca="false">COUNTIFS(G$2:G$479,"="&amp;G193)</f>
        <v>1</v>
      </c>
      <c r="M193" s="100" t="str">
        <f aca="false">IF(L193=1,A193, IF(G193&lt;&gt;0, "LINK", 0))</f>
        <v>A17</v>
      </c>
      <c r="O193" s="100" t="str">
        <f aca="false">IF(M193&lt;&gt;"LINK",M193,N193)</f>
        <v>A17</v>
      </c>
    </row>
    <row r="194" customFormat="false" ht="12.75" hidden="false" customHeight="true" outlineLevel="0" collapsed="false">
      <c r="A194" s="95" t="s">
        <v>755</v>
      </c>
      <c r="B194" s="95" t="s">
        <v>570</v>
      </c>
      <c r="C194" s="95" t="s">
        <v>755</v>
      </c>
      <c r="D194" s="95" t="n">
        <v>40.796092</v>
      </c>
      <c r="E194" s="95" t="n">
        <v>-73.961454</v>
      </c>
      <c r="G194" s="102" t="n">
        <v>229</v>
      </c>
      <c r="H194" s="95" t="str">
        <f aca="false" t="array" ref="H194:H194">INDEX('Annual Total'!$B$3:$G$426,G194,1)</f>
        <v>103 St (B,C)</v>
      </c>
      <c r="I194" s="95" t="str">
        <f aca="false" t="array" ref="I194:I194">INDEX('Annual Total'!$B$3:$G$426,$G194,6)</f>
        <v>M</v>
      </c>
      <c r="J194" s="99" t="n">
        <f aca="false" t="array" ref="J194:J194">INDEX('Annual Total'!$B$3:$M$426,$G194,11)</f>
        <v>1498363</v>
      </c>
      <c r="K194" s="99" t="n">
        <f aca="false" t="array" ref="K194:K194">INDEX('Annual Total'!$B$3:$M$426,$G194,12)</f>
        <v>579190.998</v>
      </c>
      <c r="L194" s="95" t="n">
        <f aca="false">COUNTIFS(G$2:G$479,"="&amp;G194)</f>
        <v>1</v>
      </c>
      <c r="M194" s="100" t="str">
        <f aca="false">IF(L194=1,A194, IF(G194&lt;&gt;0, "LINK", 0))</f>
        <v>A18</v>
      </c>
      <c r="O194" s="100" t="str">
        <f aca="false">IF(M194&lt;&gt;"LINK",M194,N194)</f>
        <v>A18</v>
      </c>
    </row>
    <row r="195" customFormat="false" ht="12.75" hidden="false" customHeight="true" outlineLevel="0" collapsed="false">
      <c r="A195" s="95" t="s">
        <v>756</v>
      </c>
      <c r="B195" s="95" t="s">
        <v>571</v>
      </c>
      <c r="C195" s="95" t="s">
        <v>756</v>
      </c>
      <c r="D195" s="95" t="n">
        <v>40.791642</v>
      </c>
      <c r="E195" s="95" t="n">
        <v>-73.964696</v>
      </c>
      <c r="G195" s="102" t="n">
        <v>302</v>
      </c>
      <c r="H195" s="95" t="str">
        <f aca="false" t="array" ref="H195:H195">INDEX('Annual Total'!$B$3:$G$426,G195,1)</f>
        <v>96 St (B,C)</v>
      </c>
      <c r="I195" s="95" t="str">
        <f aca="false" t="array" ref="I195:I195">INDEX('Annual Total'!$B$3:$G$426,$G195,6)</f>
        <v>M</v>
      </c>
      <c r="J195" s="99" t="n">
        <f aca="false" t="array" ref="J195:J195">INDEX('Annual Total'!$B$3:$M$426,$G195,11)</f>
        <v>3038864</v>
      </c>
      <c r="K195" s="99" t="n">
        <f aca="false" t="array" ref="K195:K195">INDEX('Annual Total'!$B$3:$M$426,$G195,12)</f>
        <v>1194638.083</v>
      </c>
      <c r="L195" s="95" t="n">
        <f aca="false">COUNTIFS(G$2:G$479,"="&amp;G195)</f>
        <v>1</v>
      </c>
      <c r="M195" s="100" t="str">
        <f aca="false">IF(L195=1,A195, IF(G195&lt;&gt;0, "LINK", 0))</f>
        <v>A19</v>
      </c>
      <c r="O195" s="100" t="str">
        <f aca="false">IF(M195&lt;&gt;"LINK",M195,N195)</f>
        <v>A19</v>
      </c>
    </row>
    <row r="196" customFormat="false" ht="12.75" hidden="false" customHeight="true" outlineLevel="0" collapsed="false">
      <c r="A196" s="95" t="s">
        <v>757</v>
      </c>
      <c r="B196" s="95" t="s">
        <v>572</v>
      </c>
      <c r="C196" s="95" t="s">
        <v>757</v>
      </c>
      <c r="D196" s="95" t="n">
        <v>40.785868</v>
      </c>
      <c r="E196" s="95" t="n">
        <v>-73.968916</v>
      </c>
      <c r="G196" s="102" t="n">
        <v>298</v>
      </c>
      <c r="H196" s="95" t="str">
        <f aca="false" t="array" ref="H196:H196">INDEX('Annual Total'!$B$3:$G$426,G196,1)</f>
        <v>86 St (B,C)</v>
      </c>
      <c r="I196" s="95" t="str">
        <f aca="false" t="array" ref="I196:I196">INDEX('Annual Total'!$B$3:$G$426,$G196,6)</f>
        <v>M</v>
      </c>
      <c r="J196" s="99" t="n">
        <f aca="false" t="array" ref="J196:J196">INDEX('Annual Total'!$B$3:$M$426,$G196,11)</f>
        <v>3232637</v>
      </c>
      <c r="K196" s="99" t="n">
        <f aca="false" t="array" ref="K196:K196">INDEX('Annual Total'!$B$3:$M$426,$G196,12)</f>
        <v>1188683.994</v>
      </c>
      <c r="L196" s="95" t="n">
        <f aca="false">COUNTIFS(G$2:G$479,"="&amp;G196)</f>
        <v>1</v>
      </c>
      <c r="M196" s="100" t="str">
        <f aca="false">IF(L196=1,A196, IF(G196&lt;&gt;0, "LINK", 0))</f>
        <v>A20</v>
      </c>
      <c r="O196" s="100" t="str">
        <f aca="false">IF(M196&lt;&gt;"LINK",M196,N196)</f>
        <v>A20</v>
      </c>
    </row>
    <row r="197" customFormat="false" ht="12.75" hidden="false" customHeight="true" outlineLevel="0" collapsed="false">
      <c r="A197" s="95" t="s">
        <v>758</v>
      </c>
      <c r="B197" s="95" t="s">
        <v>759</v>
      </c>
      <c r="C197" s="95" t="s">
        <v>758</v>
      </c>
      <c r="D197" s="95" t="n">
        <v>40.781433</v>
      </c>
      <c r="E197" s="95" t="n">
        <v>-73.972143</v>
      </c>
      <c r="G197" s="95" t="n">
        <f aca="false">MATCH(B197&amp;"*",'Annual Total'!$B$3:$B$426,0)</f>
        <v>295</v>
      </c>
      <c r="H197" s="95" t="str">
        <f aca="false" t="array" ref="H197:H197">INDEX('Annual Total'!$B$3:$G$426,G197,1)</f>
        <v>81 St-Museum of Natural History (B,C)</v>
      </c>
      <c r="I197" s="95" t="str">
        <f aca="false" t="array" ref="I197:I197">INDEX('Annual Total'!$B$3:$G$426,$G197,6)</f>
        <v>M</v>
      </c>
      <c r="J197" s="99" t="n">
        <f aca="false" t="array" ref="J197:J197">INDEX('Annual Total'!$B$3:$M$426,$G197,11)</f>
        <v>4407607</v>
      </c>
      <c r="K197" s="99" t="n">
        <f aca="false" t="array" ref="K197:K197">INDEX('Annual Total'!$B$3:$M$426,$G197,12)</f>
        <v>1275972.915</v>
      </c>
      <c r="L197" s="95" t="n">
        <f aca="false">COUNTIFS(G$2:G$479,"="&amp;G197)</f>
        <v>1</v>
      </c>
      <c r="M197" s="100" t="str">
        <f aca="false">IF(L197=1,A197, IF(G197&lt;&gt;0, "LINK", 0))</f>
        <v>A21</v>
      </c>
      <c r="O197" s="100" t="str">
        <f aca="false">IF(M197&lt;&gt;"LINK",M197,N197)</f>
        <v>A21</v>
      </c>
    </row>
    <row r="198" customFormat="false" ht="12.75" hidden="false" customHeight="true" outlineLevel="0" collapsed="false">
      <c r="A198" s="95" t="s">
        <v>760</v>
      </c>
      <c r="B198" s="95" t="s">
        <v>574</v>
      </c>
      <c r="C198" s="95" t="s">
        <v>760</v>
      </c>
      <c r="D198" s="95" t="n">
        <v>40.775594</v>
      </c>
      <c r="E198" s="95" t="n">
        <v>-73.97641</v>
      </c>
      <c r="G198" s="102" t="n">
        <v>290</v>
      </c>
      <c r="H198" s="95" t="str">
        <f aca="false" t="array" ref="H198:H198">INDEX('Annual Total'!$B$3:$G$426,G198,1)</f>
        <v>72 St (B,C)</v>
      </c>
      <c r="I198" s="95" t="str">
        <f aca="false" t="array" ref="I198:I198">INDEX('Annual Total'!$B$3:$G$426,$G198,6)</f>
        <v>M</v>
      </c>
      <c r="J198" s="99" t="n">
        <f aca="false" t="array" ref="J198:J198">INDEX('Annual Total'!$B$3:$M$426,$G198,11)</f>
        <v>2837041</v>
      </c>
      <c r="K198" s="99" t="n">
        <f aca="false" t="array" ref="K198:K198">INDEX('Annual Total'!$B$3:$M$426,$G198,12)</f>
        <v>935069.925</v>
      </c>
      <c r="L198" s="95" t="n">
        <f aca="false">COUNTIFS(G$2:G$479,"="&amp;G198)</f>
        <v>1</v>
      </c>
      <c r="M198" s="100" t="str">
        <f aca="false">IF(L198=1,A198, IF(G198&lt;&gt;0, "LINK", 0))</f>
        <v>A22</v>
      </c>
      <c r="O198" s="100" t="str">
        <f aca="false">IF(M198&lt;&gt;"LINK",M198,N198)</f>
        <v>A22</v>
      </c>
    </row>
    <row r="199" customFormat="false" ht="12.75" hidden="false" customHeight="true" outlineLevel="0" collapsed="false">
      <c r="A199" s="95" t="s">
        <v>761</v>
      </c>
      <c r="B199" s="95" t="s">
        <v>576</v>
      </c>
      <c r="C199" s="95" t="s">
        <v>761</v>
      </c>
      <c r="D199" s="95" t="n">
        <v>40.768296</v>
      </c>
      <c r="E199" s="95" t="n">
        <v>-73.981736</v>
      </c>
      <c r="G199" s="95" t="n">
        <f aca="false">MATCH(B199&amp;"*",'Annual Total'!$B$3:$B$426,0)</f>
        <v>285</v>
      </c>
      <c r="H199" s="95" t="str">
        <f aca="false" t="array" ref="H199:H199">INDEX('Annual Total'!$B$3:$G$426,G199,1)</f>
        <v>59 St-Columbus Circle (A,B,C,D,1)</v>
      </c>
      <c r="I199" s="95" t="str">
        <f aca="false" t="array" ref="I199:I199">INDEX('Annual Total'!$B$3:$G$426,$G199,6)</f>
        <v>M</v>
      </c>
      <c r="J199" s="99" t="n">
        <f aca="false" t="array" ref="J199:J199">INDEX('Annual Total'!$B$3:$M$426,$G199,11)</f>
        <v>23040650</v>
      </c>
      <c r="K199" s="99" t="n">
        <f aca="false" t="array" ref="K199:K199">INDEX('Annual Total'!$B$3:$M$426,$G199,12)</f>
        <v>7618925.056</v>
      </c>
      <c r="L199" s="95" t="n">
        <f aca="false">COUNTIFS(G$2:G$479,"="&amp;G199)</f>
        <v>2</v>
      </c>
      <c r="M199" s="100" t="str">
        <f aca="false">IF(L199=1,A199, IF(G199&lt;&gt;0, "LINK", 0))</f>
        <v>LINK</v>
      </c>
      <c r="N199" s="97" t="s">
        <v>577</v>
      </c>
      <c r="O199" s="100" t="str">
        <f aca="false">IF(M199&lt;&gt;"LINK",M199,N199)</f>
        <v>LINK_125</v>
      </c>
    </row>
    <row r="200" customFormat="false" ht="12.75" hidden="false" customHeight="true" outlineLevel="0" collapsed="false">
      <c r="A200" s="95" t="s">
        <v>762</v>
      </c>
      <c r="B200" s="95" t="s">
        <v>578</v>
      </c>
      <c r="C200" s="95" t="s">
        <v>762</v>
      </c>
      <c r="D200" s="95" t="n">
        <v>40.762456</v>
      </c>
      <c r="E200" s="95" t="n">
        <v>-73.985984</v>
      </c>
      <c r="G200" s="102" t="n">
        <v>282</v>
      </c>
      <c r="H200" s="95" t="str">
        <f aca="false" t="array" ref="H200:H200">INDEX('Annual Total'!$B$3:$G$426,G200,1)</f>
        <v>50 St (C,E)</v>
      </c>
      <c r="I200" s="95" t="str">
        <f aca="false" t="array" ref="I200:I200">INDEX('Annual Total'!$B$3:$G$426,$G200,6)</f>
        <v>M</v>
      </c>
      <c r="J200" s="99" t="n">
        <f aca="false" t="array" ref="J200:J200">INDEX('Annual Total'!$B$3:$M$426,$G200,11)</f>
        <v>6902595</v>
      </c>
      <c r="K200" s="99" t="n">
        <f aca="false" t="array" ref="K200:K200">INDEX('Annual Total'!$B$3:$M$426,$G200,12)</f>
        <v>2002812.996</v>
      </c>
      <c r="L200" s="95" t="n">
        <f aca="false">COUNTIFS(G$2:G$479,"="&amp;G200)</f>
        <v>1</v>
      </c>
      <c r="M200" s="100" t="str">
        <f aca="false">IF(L200=1,A200, IF(G200&lt;&gt;0, "LINK", 0))</f>
        <v>A25</v>
      </c>
      <c r="O200" s="100" t="str">
        <f aca="false">IF(M200&lt;&gt;"LINK",M200,N200)</f>
        <v>A25</v>
      </c>
    </row>
    <row r="201" customFormat="false" ht="12.75" hidden="false" customHeight="true" outlineLevel="0" collapsed="false">
      <c r="A201" s="95" t="s">
        <v>763</v>
      </c>
      <c r="B201" s="95" t="s">
        <v>764</v>
      </c>
      <c r="C201" s="95" t="s">
        <v>763</v>
      </c>
      <c r="D201" s="95" t="n">
        <v>40.757308</v>
      </c>
      <c r="E201" s="95" t="n">
        <v>-73.989735</v>
      </c>
      <c r="G201" s="101" t="n">
        <v>342</v>
      </c>
      <c r="H201" s="95" t="str">
        <f aca="false" t="array" ref="H201:H201">INDEX('Annual Total'!$B$3:$G$426,G201,1)</f>
        <v>Times Sq-42 St (N,Q,R,W,S,1,2,3,7)/42 St (A,C,E)</v>
      </c>
      <c r="I201" s="95" t="str">
        <f aca="false" t="array" ref="I201:I201">INDEX('Annual Total'!$B$3:$G$426,$G201,6)</f>
        <v>M</v>
      </c>
      <c r="J201" s="99" t="n">
        <f aca="false" t="array" ref="J201:J201">INDEX('Annual Total'!$B$3:$M$426,$G201,11)</f>
        <v>65020294</v>
      </c>
      <c r="K201" s="99" t="n">
        <f aca="false" t="array" ref="K201:K201">INDEX('Annual Total'!$B$3:$M$426,$G201,12)</f>
        <v>20341239.741</v>
      </c>
      <c r="L201" s="95" t="n">
        <f aca="false">COUNTIFS(G$2:G$479,"="&amp;G201)</f>
        <v>5</v>
      </c>
      <c r="M201" s="100" t="str">
        <f aca="false">IF(L201=1,A201, IF(G201&lt;&gt;0, "LINK", 0))</f>
        <v>LINK</v>
      </c>
      <c r="N201" s="97" t="s">
        <v>580</v>
      </c>
      <c r="O201" s="100" t="str">
        <f aca="false">IF(M201&lt;&gt;"LINK",M201,N201)</f>
        <v>LINK_127</v>
      </c>
    </row>
    <row r="202" customFormat="false" ht="12.75" hidden="false" customHeight="true" outlineLevel="0" collapsed="false">
      <c r="A202" s="95" t="s">
        <v>765</v>
      </c>
      <c r="B202" s="95" t="s">
        <v>581</v>
      </c>
      <c r="C202" s="95" t="s">
        <v>765</v>
      </c>
      <c r="D202" s="95" t="n">
        <v>40.752287</v>
      </c>
      <c r="E202" s="95" t="n">
        <v>-73.993391</v>
      </c>
      <c r="G202" s="102" t="n">
        <v>275</v>
      </c>
      <c r="H202" s="95" t="str">
        <f aca="false" t="array" ref="H202:H202">INDEX('Annual Total'!$B$3:$G$426,G202,1)</f>
        <v>34 St-Penn Station (A,C,E)</v>
      </c>
      <c r="I202" s="95" t="str">
        <f aca="false" t="array" ref="I202:I202">INDEX('Annual Total'!$B$3:$G$426,$G202,6)</f>
        <v>M</v>
      </c>
      <c r="J202" s="99" t="n">
        <f aca="false" t="array" ref="J202:J202">INDEX('Annual Total'!$B$3:$M$426,$G202,11)</f>
        <v>25631364</v>
      </c>
      <c r="K202" s="99" t="n">
        <f aca="false" t="array" ref="K202:K202">INDEX('Annual Total'!$B$3:$M$426,$G202,12)</f>
        <v>8010472.059</v>
      </c>
      <c r="L202" s="95" t="n">
        <f aca="false">COUNTIFS(G$2:G$479,"="&amp;G202)</f>
        <v>1</v>
      </c>
      <c r="M202" s="100" t="str">
        <f aca="false">IF(L202=1,A202, IF(G202&lt;&gt;0, "LINK", 0))</f>
        <v>A28</v>
      </c>
      <c r="O202" s="100" t="str">
        <f aca="false">IF(M202&lt;&gt;"LINK",M202,N202)</f>
        <v>A28</v>
      </c>
    </row>
    <row r="203" customFormat="false" ht="12.75" hidden="false" customHeight="true" outlineLevel="0" collapsed="false">
      <c r="A203" s="95" t="s">
        <v>766</v>
      </c>
      <c r="B203" s="95" t="s">
        <v>583</v>
      </c>
      <c r="C203" s="95" t="s">
        <v>766</v>
      </c>
      <c r="D203" s="95" t="n">
        <v>40.745906</v>
      </c>
      <c r="E203" s="95" t="n">
        <v>-73.998041</v>
      </c>
      <c r="G203" s="102" t="n">
        <v>264</v>
      </c>
      <c r="H203" s="95" t="str">
        <f aca="false" t="array" ref="H203:H203">INDEX('Annual Total'!$B$3:$G$426,G203,1)</f>
        <v>23 St (C,E)</v>
      </c>
      <c r="I203" s="95" t="str">
        <f aca="false" t="array" ref="I203:I203">INDEX('Annual Total'!$B$3:$G$426,$G203,6)</f>
        <v>M</v>
      </c>
      <c r="J203" s="99" t="n">
        <f aca="false" t="array" ref="J203:J203">INDEX('Annual Total'!$B$3:$M$426,$G203,11)</f>
        <v>7272610</v>
      </c>
      <c r="K203" s="99" t="n">
        <f aca="false" t="array" ref="K203:K203">INDEX('Annual Total'!$B$3:$M$426,$G203,12)</f>
        <v>2341258.97</v>
      </c>
      <c r="L203" s="95" t="n">
        <f aca="false">COUNTIFS(G$2:G$479,"="&amp;G203)</f>
        <v>1</v>
      </c>
      <c r="M203" s="100" t="str">
        <f aca="false">IF(L203=1,A203, IF(G203&lt;&gt;0, "LINK", 0))</f>
        <v>A30</v>
      </c>
      <c r="O203" s="100" t="str">
        <f aca="false">IF(M203&lt;&gt;"LINK",M203,N203)</f>
        <v>A30</v>
      </c>
    </row>
    <row r="204" customFormat="false" ht="12.75" hidden="false" customHeight="true" outlineLevel="0" collapsed="false">
      <c r="A204" s="95" t="s">
        <v>767</v>
      </c>
      <c r="B204" s="95" t="s">
        <v>585</v>
      </c>
      <c r="C204" s="95" t="s">
        <v>767</v>
      </c>
      <c r="D204" s="95" t="n">
        <v>40.740893</v>
      </c>
      <c r="E204" s="95" t="n">
        <v>-74.00169</v>
      </c>
      <c r="G204" s="95" t="n">
        <f aca="false">MATCH(B204&amp;"*",'Annual Total'!$B$3:$B$426,0)</f>
        <v>242</v>
      </c>
      <c r="H204" s="95" t="str">
        <f aca="false" t="array" ref="H204:H204">INDEX('Annual Total'!$B$3:$G$426,G204,1)</f>
        <v>14 St (A,C,E)/8 Av (L)</v>
      </c>
      <c r="I204" s="95" t="str">
        <f aca="false" t="array" ref="I204:I204">INDEX('Annual Total'!$B$3:$G$426,$G204,6)</f>
        <v>M</v>
      </c>
      <c r="J204" s="99" t="n">
        <f aca="false" t="array" ref="J204:J204">INDEX('Annual Total'!$B$3:$M$426,$G204,11)</f>
        <v>14239275</v>
      </c>
      <c r="K204" s="99" t="n">
        <f aca="false" t="array" ref="K204:K204">INDEX('Annual Total'!$B$3:$M$426,$G204,12)</f>
        <v>4463226.921</v>
      </c>
      <c r="L204" s="95" t="n">
        <f aca="false">COUNTIFS(G$2:G$479,"="&amp;G204)</f>
        <v>2</v>
      </c>
      <c r="M204" s="100" t="str">
        <f aca="false">IF(L204=1,A204, IF(G204&lt;&gt;0, "LINK", 0))</f>
        <v>LINK</v>
      </c>
      <c r="N204" s="97" t="s">
        <v>768</v>
      </c>
      <c r="O204" s="100" t="str">
        <f aca="false">IF(M204&lt;&gt;"LINK",M204,N204)</f>
        <v>LINK_A31</v>
      </c>
    </row>
    <row r="205" customFormat="false" ht="12.75" hidden="false" customHeight="true" outlineLevel="0" collapsed="false">
      <c r="A205" s="95" t="s">
        <v>769</v>
      </c>
      <c r="B205" s="95" t="s">
        <v>770</v>
      </c>
      <c r="C205" s="95" t="s">
        <v>769</v>
      </c>
      <c r="D205" s="95" t="n">
        <v>40.732338</v>
      </c>
      <c r="E205" s="95" t="n">
        <v>-74.000495</v>
      </c>
      <c r="G205" s="101" t="n">
        <v>345</v>
      </c>
      <c r="H205" s="95" t="str">
        <f aca="false" t="array" ref="H205:H205">INDEX('Annual Total'!$B$3:$G$426,G205,1)</f>
        <v>West 4 St-Washington Sq (A,B,C,D,E,F,M)</v>
      </c>
      <c r="I205" s="95" t="str">
        <f aca="false" t="array" ref="I205:I205">INDEX('Annual Total'!$B$3:$G$426,$G205,6)</f>
        <v>M</v>
      </c>
      <c r="J205" s="99" t="n">
        <f aca="false" t="array" ref="J205:J205">INDEX('Annual Total'!$B$3:$M$426,$G205,11)</f>
        <v>14063633</v>
      </c>
      <c r="K205" s="99" t="n">
        <f aca="false" t="array" ref="K205:K205">INDEX('Annual Total'!$B$3:$M$426,$G205,12)</f>
        <v>4503428.98</v>
      </c>
      <c r="L205" s="95" t="n">
        <f aca="false">COUNTIFS(G$2:G$479,"="&amp;G205)</f>
        <v>2</v>
      </c>
      <c r="M205" s="100" t="str">
        <f aca="false">IF(L205=1,A205, IF(G205&lt;&gt;0, "LINK", 0))</f>
        <v>LINK</v>
      </c>
      <c r="N205" s="97" t="s">
        <v>771</v>
      </c>
      <c r="O205" s="100" t="str">
        <f aca="false">IF(M205&lt;&gt;"LINK",M205,N205)</f>
        <v>LINK_A32</v>
      </c>
    </row>
    <row r="206" customFormat="false" ht="12.75" hidden="false" customHeight="true" outlineLevel="0" collapsed="false">
      <c r="A206" s="95" t="s">
        <v>772</v>
      </c>
      <c r="B206" s="95" t="s">
        <v>707</v>
      </c>
      <c r="C206" s="95" t="s">
        <v>772</v>
      </c>
      <c r="D206" s="95" t="n">
        <v>40.726227</v>
      </c>
      <c r="E206" s="95" t="n">
        <v>-74.003739</v>
      </c>
      <c r="G206" s="102" t="n">
        <v>341</v>
      </c>
      <c r="H206" s="95" t="str">
        <f aca="false" t="array" ref="H206:H206">INDEX('Annual Total'!$B$3:$G$426,G206,1)</f>
        <v>Spring St (C,E)</v>
      </c>
      <c r="I206" s="95" t="str">
        <f aca="false" t="array" ref="I206:I206">INDEX('Annual Total'!$B$3:$G$426,$G206,6)</f>
        <v>M</v>
      </c>
      <c r="J206" s="99" t="n">
        <f aca="false" t="array" ref="J206:J206">INDEX('Annual Total'!$B$3:$M$426,$G206,11)</f>
        <v>4423135</v>
      </c>
      <c r="K206" s="99" t="n">
        <f aca="false" t="array" ref="K206:K206">INDEX('Annual Total'!$B$3:$M$426,$G206,12)</f>
        <v>1377862.998</v>
      </c>
      <c r="L206" s="95" t="n">
        <f aca="false">COUNTIFS(G$2:G$479,"="&amp;G206)</f>
        <v>1</v>
      </c>
      <c r="M206" s="100" t="str">
        <f aca="false">IF(L206=1,A206, IF(G206&lt;&gt;0, "LINK", 0))</f>
        <v>A33</v>
      </c>
      <c r="O206" s="100" t="str">
        <f aca="false">IF(M206&lt;&gt;"LINK",M206,N206)</f>
        <v>A33</v>
      </c>
    </row>
    <row r="207" customFormat="false" ht="12.75" hidden="false" customHeight="true" outlineLevel="0" collapsed="false">
      <c r="A207" s="95" t="s">
        <v>773</v>
      </c>
      <c r="B207" s="95" t="s">
        <v>589</v>
      </c>
      <c r="C207" s="95" t="s">
        <v>773</v>
      </c>
      <c r="D207" s="95" t="n">
        <v>40.720824</v>
      </c>
      <c r="E207" s="95" t="n">
        <v>-74.005229</v>
      </c>
      <c r="G207" s="102" t="n">
        <v>311</v>
      </c>
      <c r="H207" s="95" t="str">
        <f aca="false" t="array" ref="H207:H207">INDEX('Annual Total'!$B$3:$G$426,G207,1)</f>
        <v>Canal St (A,C,E)</v>
      </c>
      <c r="I207" s="95" t="str">
        <f aca="false" t="array" ref="I207:I207">INDEX('Annual Total'!$B$3:$G$426,$G207,6)</f>
        <v>M</v>
      </c>
      <c r="J207" s="99" t="n">
        <f aca="false" t="array" ref="J207:J207">INDEX('Annual Total'!$B$3:$M$426,$G207,11)</f>
        <v>6403172</v>
      </c>
      <c r="K207" s="99" t="n">
        <f aca="false" t="array" ref="K207:K207">INDEX('Annual Total'!$B$3:$M$426,$G207,12)</f>
        <v>1965244.986</v>
      </c>
      <c r="L207" s="95" t="n">
        <f aca="false">COUNTIFS(G$2:G$479,"="&amp;G207)</f>
        <v>1</v>
      </c>
      <c r="M207" s="100" t="str">
        <f aca="false">IF(L207=1,A207, IF(G207&lt;&gt;0, "LINK", 0))</f>
        <v>A34</v>
      </c>
      <c r="O207" s="100" t="str">
        <f aca="false">IF(M207&lt;&gt;"LINK",M207,N207)</f>
        <v>A34</v>
      </c>
    </row>
    <row r="208" customFormat="false" ht="12.75" hidden="false" customHeight="true" outlineLevel="0" collapsed="false">
      <c r="A208" s="95" t="s">
        <v>774</v>
      </c>
      <c r="B208" s="95" t="s">
        <v>591</v>
      </c>
      <c r="C208" s="95" t="s">
        <v>774</v>
      </c>
      <c r="D208" s="95" t="n">
        <v>40.714111</v>
      </c>
      <c r="E208" s="95" t="n">
        <v>-74.008585</v>
      </c>
      <c r="G208" s="102" t="n">
        <v>317</v>
      </c>
      <c r="H208" s="95" t="str">
        <f aca="false" t="array" ref="H208:H208">INDEX('Annual Total'!$B$3:$G$426,G208,1)</f>
        <v>Chambers St (A,C)/WTC (E)/Park Pl (2,3)/Cortlandt (R,W)</v>
      </c>
      <c r="I208" s="95" t="str">
        <f aca="false" t="array" ref="I208:I208">INDEX('Annual Total'!$B$3:$G$426,$G208,6)</f>
        <v>M</v>
      </c>
      <c r="J208" s="99" t="n">
        <f aca="false" t="array" ref="J208:J208">INDEX('Annual Total'!$B$3:$M$426,$G208,11)</f>
        <v>20820549</v>
      </c>
      <c r="K208" s="99" t="n">
        <f aca="false" t="array" ref="K208:K208">INDEX('Annual Total'!$B$3:$M$426,$G208,12)</f>
        <v>5930847.04</v>
      </c>
      <c r="L208" s="95" t="n">
        <f aca="false">COUNTIFS(G$2:G$479,"="&amp;G208)</f>
        <v>4</v>
      </c>
      <c r="M208" s="100" t="str">
        <f aca="false">IF(L208=1,A208, IF(G208&lt;&gt;0, "LINK", 0))</f>
        <v>LINK</v>
      </c>
      <c r="N208" s="97" t="s">
        <v>624</v>
      </c>
      <c r="O208" s="100" t="str">
        <f aca="false">IF(M208&lt;&gt;"LINK",M208,N208)</f>
        <v>LINK_317</v>
      </c>
    </row>
    <row r="209" customFormat="false" ht="12.75" hidden="false" customHeight="true" outlineLevel="0" collapsed="false">
      <c r="A209" s="95" t="s">
        <v>775</v>
      </c>
      <c r="B209" s="95" t="s">
        <v>527</v>
      </c>
      <c r="C209" s="95" t="s">
        <v>775</v>
      </c>
      <c r="D209" s="95" t="n">
        <v>40.710197</v>
      </c>
      <c r="E209" s="95" t="n">
        <v>-74.007691</v>
      </c>
      <c r="G209" s="102" t="n">
        <v>325</v>
      </c>
      <c r="H209" s="95" t="str">
        <f aca="false" t="array" ref="H209:H209">INDEX('Annual Total'!$B$3:$G$426,G209,1)</f>
        <v>Fulton St (A,C,J,Z,2,3,4,5)</v>
      </c>
      <c r="I209" s="95" t="str">
        <f aca="false" t="array" ref="I209:I209">INDEX('Annual Total'!$B$3:$G$426,$G209,6)</f>
        <v>M</v>
      </c>
      <c r="J209" s="99" t="n">
        <f aca="false" t="array" ref="J209:J209">INDEX('Annual Total'!$B$3:$M$426,$G209,11)</f>
        <v>27715365</v>
      </c>
      <c r="K209" s="99" t="n">
        <f aca="false" t="array" ref="K209:K209">INDEX('Annual Total'!$B$3:$M$426,$G209,12)</f>
        <v>8855302.069</v>
      </c>
      <c r="L209" s="95" t="n">
        <f aca="false">COUNTIFS(G$2:G$479,"="&amp;G209)</f>
        <v>4</v>
      </c>
      <c r="M209" s="100" t="str">
        <f aca="false">IF(L209=1,A209, IF(G209&lt;&gt;0, "LINK", 0))</f>
        <v>LINK</v>
      </c>
      <c r="N209" s="97" t="s">
        <v>625</v>
      </c>
      <c r="O209" s="100" t="str">
        <f aca="false">IF(M209&lt;&gt;"LINK",M209,N209)</f>
        <v>LINK_229</v>
      </c>
    </row>
    <row r="210" customFormat="false" ht="12.75" hidden="false" customHeight="true" outlineLevel="0" collapsed="false">
      <c r="A210" s="95" t="s">
        <v>776</v>
      </c>
      <c r="B210" s="95" t="s">
        <v>777</v>
      </c>
      <c r="C210" s="95" t="s">
        <v>776</v>
      </c>
      <c r="D210" s="95" t="n">
        <v>40.699337</v>
      </c>
      <c r="E210" s="95" t="n">
        <v>-73.990531</v>
      </c>
      <c r="G210" s="95" t="n">
        <f aca="false">MATCH(B210&amp;"*",'Annual Total'!$B$3:$B$426,0)</f>
        <v>164</v>
      </c>
      <c r="H210" s="95" t="str">
        <f aca="false" t="array" ref="H210:H210">INDEX('Annual Total'!$B$3:$G$426,G210,1)</f>
        <v>High St (A,C)</v>
      </c>
      <c r="I210" s="95" t="str">
        <f aca="false" t="array" ref="I210:I210">INDEX('Annual Total'!$B$3:$G$426,$G210,6)</f>
        <v>B</v>
      </c>
      <c r="J210" s="99" t="n">
        <f aca="false" t="array" ref="J210:J210">INDEX('Annual Total'!$B$3:$M$426,$G210,11)</f>
        <v>3536860</v>
      </c>
      <c r="K210" s="99" t="n">
        <f aca="false" t="array" ref="K210:K210">INDEX('Annual Total'!$B$3:$M$426,$G210,12)</f>
        <v>1043554.03</v>
      </c>
      <c r="L210" s="95" t="n">
        <f aca="false">COUNTIFS(G$2:G$479,"="&amp;G210)</f>
        <v>1</v>
      </c>
      <c r="M210" s="100" t="str">
        <f aca="false">IF(L210=1,A210, IF(G210&lt;&gt;0, "LINK", 0))</f>
        <v>A40</v>
      </c>
      <c r="O210" s="100" t="str">
        <f aca="false">IF(M210&lt;&gt;"LINK",M210,N210)</f>
        <v>A40</v>
      </c>
    </row>
    <row r="211" customFormat="false" ht="12.75" hidden="false" customHeight="true" outlineLevel="0" collapsed="false">
      <c r="A211" s="95" t="s">
        <v>778</v>
      </c>
      <c r="B211" s="95" t="s">
        <v>779</v>
      </c>
      <c r="C211" s="95" t="s">
        <v>778</v>
      </c>
      <c r="D211" s="95" t="n">
        <v>40.692338</v>
      </c>
      <c r="E211" s="95" t="n">
        <v>-73.987342</v>
      </c>
      <c r="G211" s="95" t="n">
        <f aca="false">MATCH(B211&amp;"*",'Annual Total'!$B$3:$B$426,0)</f>
        <v>167</v>
      </c>
      <c r="H211" s="95" t="str">
        <f aca="false" t="array" ref="H211:H211">INDEX('Annual Total'!$B$3:$G$426,G211,1)</f>
        <v>Jay St-MetroTech (A,C,F,R)</v>
      </c>
      <c r="I211" s="95" t="str">
        <f aca="false" t="array" ref="I211:I211">INDEX('Annual Total'!$B$3:$G$426,$G211,6)</f>
        <v>B</v>
      </c>
      <c r="J211" s="99" t="n">
        <f aca="false" t="array" ref="J211:J211">INDEX('Annual Total'!$B$3:$M$426,$G211,11)</f>
        <v>12238047</v>
      </c>
      <c r="K211" s="99" t="n">
        <f aca="false" t="array" ref="K211:K211">INDEX('Annual Total'!$B$3:$M$426,$G211,12)</f>
        <v>4048254.793</v>
      </c>
      <c r="L211" s="95" t="n">
        <f aca="false">COUNTIFS(G$2:G$479,"="&amp;G211)</f>
        <v>2</v>
      </c>
      <c r="M211" s="100" t="str">
        <f aca="false">IF(L211=1,A211, IF(G211&lt;&gt;0, "LINK", 0))</f>
        <v>LINK</v>
      </c>
      <c r="N211" s="97" t="s">
        <v>780</v>
      </c>
      <c r="O211" s="100" t="str">
        <f aca="false">IF(M211&lt;&gt;"LINK",M211,N211)</f>
        <v>LINK_A41</v>
      </c>
    </row>
    <row r="212" customFormat="false" ht="12.75" hidden="false" customHeight="true" outlineLevel="0" collapsed="false">
      <c r="A212" s="95" t="s">
        <v>781</v>
      </c>
      <c r="B212" s="95" t="s">
        <v>782</v>
      </c>
      <c r="C212" s="95" t="s">
        <v>781</v>
      </c>
      <c r="D212" s="95" t="n">
        <v>40.688484</v>
      </c>
      <c r="E212" s="95" t="n">
        <v>-73.985001</v>
      </c>
      <c r="G212" s="95" t="n">
        <f aca="false">MATCH(B212&amp;"*",'Annual Total'!$B$3:$B$426,0)</f>
        <v>166</v>
      </c>
      <c r="H212" s="95" t="str">
        <f aca="false" t="array" ref="H212:H212">INDEX('Annual Total'!$B$3:$G$426,G212,1)</f>
        <v>Hoyt-Schermerhorn Sts (A,C,G)</v>
      </c>
      <c r="I212" s="95" t="str">
        <f aca="false" t="array" ref="I212:I212">INDEX('Annual Total'!$B$3:$G$426,$G212,6)</f>
        <v>B</v>
      </c>
      <c r="J212" s="99" t="n">
        <f aca="false" t="array" ref="J212:J212">INDEX('Annual Total'!$B$3:$M$426,$G212,11)</f>
        <v>3605153</v>
      </c>
      <c r="K212" s="99" t="n">
        <f aca="false" t="array" ref="K212:K212">INDEX('Annual Total'!$B$3:$M$426,$G212,12)</f>
        <v>1426670.982</v>
      </c>
      <c r="L212" s="95" t="n">
        <f aca="false">COUNTIFS(G$2:G$479,"="&amp;G212)</f>
        <v>1</v>
      </c>
      <c r="M212" s="100" t="str">
        <f aca="false">IF(L212=1,A212, IF(G212&lt;&gt;0, "LINK", 0))</f>
        <v>A42</v>
      </c>
      <c r="O212" s="100" t="str">
        <f aca="false">IF(M212&lt;&gt;"LINK",M212,N212)</f>
        <v>A42</v>
      </c>
    </row>
    <row r="213" customFormat="false" ht="12.75" hidden="false" customHeight="true" outlineLevel="0" collapsed="false">
      <c r="A213" s="95" t="s">
        <v>783</v>
      </c>
      <c r="B213" s="95" t="s">
        <v>784</v>
      </c>
      <c r="C213" s="95" t="s">
        <v>783</v>
      </c>
      <c r="D213" s="95" t="n">
        <v>40.686113</v>
      </c>
      <c r="E213" s="95" t="n">
        <v>-73.973946</v>
      </c>
      <c r="G213" s="95" t="n">
        <f aca="false">MATCH(B213&amp;"*",'Annual Total'!$B$3:$B$426,0)</f>
        <v>177</v>
      </c>
      <c r="H213" s="95" t="str">
        <f aca="false" t="array" ref="H213:H213">INDEX('Annual Total'!$B$3:$G$426,G213,1)</f>
        <v>Lafayette Av (C)</v>
      </c>
      <c r="I213" s="95" t="str">
        <f aca="false" t="array" ref="I213:I213">INDEX('Annual Total'!$B$3:$G$426,$G213,6)</f>
        <v>B</v>
      </c>
      <c r="J213" s="99" t="n">
        <f aca="false" t="array" ref="J213:J213">INDEX('Annual Total'!$B$3:$M$426,$G213,11)</f>
        <v>1599887</v>
      </c>
      <c r="K213" s="99" t="n">
        <f aca="false" t="array" ref="K213:K213">INDEX('Annual Total'!$B$3:$M$426,$G213,12)</f>
        <v>619691.049</v>
      </c>
      <c r="L213" s="95" t="n">
        <f aca="false">COUNTIFS(G$2:G$479,"="&amp;G213)</f>
        <v>1</v>
      </c>
      <c r="M213" s="100" t="str">
        <f aca="false">IF(L213=1,A213, IF(G213&lt;&gt;0, "LINK", 0))</f>
        <v>A43</v>
      </c>
      <c r="O213" s="100" t="str">
        <f aca="false">IF(M213&lt;&gt;"LINK",M213,N213)</f>
        <v>A43</v>
      </c>
    </row>
    <row r="214" customFormat="false" ht="12.75" hidden="false" customHeight="true" outlineLevel="0" collapsed="false">
      <c r="A214" s="95" t="s">
        <v>785</v>
      </c>
      <c r="B214" s="95" t="s">
        <v>786</v>
      </c>
      <c r="C214" s="95" t="s">
        <v>785</v>
      </c>
      <c r="D214" s="95" t="n">
        <v>40.683263</v>
      </c>
      <c r="E214" s="95" t="n">
        <v>-73.965838</v>
      </c>
      <c r="G214" s="95" t="n">
        <f aca="false">MATCH(B214&amp;"*",'Annual Total'!$B$3:$B$426,0)</f>
        <v>132</v>
      </c>
      <c r="H214" s="95" t="str">
        <f aca="false" t="array" ref="H214:H214">INDEX('Annual Total'!$B$3:$G$426,G214,1)</f>
        <v>Clinton-Washington Avs (C)</v>
      </c>
      <c r="I214" s="95" t="str">
        <f aca="false" t="array" ref="I214:I214">INDEX('Annual Total'!$B$3:$G$426,$G214,6)</f>
        <v>B</v>
      </c>
      <c r="J214" s="99" t="n">
        <f aca="false" t="array" ref="J214:J214">INDEX('Annual Total'!$B$3:$M$426,$G214,11)</f>
        <v>2144338</v>
      </c>
      <c r="K214" s="99" t="n">
        <f aca="false" t="array" ref="K214:K214">INDEX('Annual Total'!$B$3:$M$426,$G214,12)</f>
        <v>724725.978</v>
      </c>
      <c r="L214" s="95" t="n">
        <f aca="false">COUNTIFS(G$2:G$479,"="&amp;G214)</f>
        <v>1</v>
      </c>
      <c r="M214" s="100" t="str">
        <f aca="false">IF(L214=1,A214, IF(G214&lt;&gt;0, "LINK", 0))</f>
        <v>A44</v>
      </c>
      <c r="O214" s="100" t="str">
        <f aca="false">IF(M214&lt;&gt;"LINK",M214,N214)</f>
        <v>A44</v>
      </c>
    </row>
    <row r="215" customFormat="false" ht="12.75" hidden="false" customHeight="true" outlineLevel="0" collapsed="false">
      <c r="A215" s="95" t="s">
        <v>787</v>
      </c>
      <c r="B215" s="95" t="s">
        <v>788</v>
      </c>
      <c r="C215" s="95" t="s">
        <v>787</v>
      </c>
      <c r="D215" s="95" t="n">
        <v>40.68138</v>
      </c>
      <c r="E215" s="95" t="n">
        <v>-73.956848</v>
      </c>
      <c r="G215" s="102" t="n">
        <v>153</v>
      </c>
      <c r="H215" s="95" t="str">
        <f aca="false" t="array" ref="H215:H215">INDEX('Annual Total'!$B$3:$G$426,G215,1)</f>
        <v>Franklin Av (C,S)</v>
      </c>
      <c r="I215" s="95" t="str">
        <f aca="false" t="array" ref="I215:I215">INDEX('Annual Total'!$B$3:$G$426,$G215,6)</f>
        <v>B</v>
      </c>
      <c r="J215" s="99" t="n">
        <f aca="false" t="array" ref="J215:J215">INDEX('Annual Total'!$B$3:$M$426,$G215,11)</f>
        <v>1977940</v>
      </c>
      <c r="K215" s="99" t="n">
        <f aca="false" t="array" ref="K215:K215">INDEX('Annual Total'!$B$3:$M$426,$G215,12)</f>
        <v>781551.915</v>
      </c>
      <c r="L215" s="95" t="n">
        <f aca="false">COUNTIFS(G$2:G$479,"="&amp;G215)</f>
        <v>1</v>
      </c>
      <c r="M215" s="100" t="str">
        <f aca="false">IF(L215=1,A215, IF(G215&lt;&gt;0, "LINK", 0))</f>
        <v>A45</v>
      </c>
      <c r="O215" s="100" t="str">
        <f aca="false">IF(M215&lt;&gt;"LINK",M215,N215)</f>
        <v>A45</v>
      </c>
    </row>
    <row r="216" customFormat="false" ht="12.75" hidden="false" customHeight="true" outlineLevel="0" collapsed="false">
      <c r="A216" s="95" t="s">
        <v>789</v>
      </c>
      <c r="B216" s="95" t="s">
        <v>646</v>
      </c>
      <c r="C216" s="95" t="s">
        <v>789</v>
      </c>
      <c r="D216" s="95" t="n">
        <v>40.680438</v>
      </c>
      <c r="E216" s="95" t="n">
        <v>-73.950426</v>
      </c>
      <c r="G216" s="102" t="n">
        <v>199</v>
      </c>
      <c r="H216" s="95" t="str">
        <f aca="false" t="array" ref="H216:H216">INDEX('Annual Total'!$B$3:$G$426,G216,1)</f>
        <v>Nostrand Av (A,C)</v>
      </c>
      <c r="I216" s="95" t="str">
        <f aca="false" t="array" ref="I216:I216">INDEX('Annual Total'!$B$3:$G$426,$G216,6)</f>
        <v>B</v>
      </c>
      <c r="J216" s="99" t="n">
        <f aca="false" t="array" ref="J216:J216">INDEX('Annual Total'!$B$3:$M$426,$G216,11)</f>
        <v>5608232</v>
      </c>
      <c r="K216" s="99" t="n">
        <f aca="false" t="array" ref="K216:K216">INDEX('Annual Total'!$B$3:$M$426,$G216,12)</f>
        <v>2150476.062</v>
      </c>
      <c r="L216" s="95" t="n">
        <f aca="false">COUNTIFS(G$2:G$479,"="&amp;G216)</f>
        <v>1</v>
      </c>
      <c r="M216" s="100" t="str">
        <f aca="false">IF(L216=1,A216, IF(G216&lt;&gt;0, "LINK", 0))</f>
        <v>A46</v>
      </c>
      <c r="O216" s="100" t="str">
        <f aca="false">IF(M216&lt;&gt;"LINK",M216,N216)</f>
        <v>A46</v>
      </c>
    </row>
    <row r="217" customFormat="false" ht="12.75" hidden="false" customHeight="true" outlineLevel="0" collapsed="false">
      <c r="A217" s="95" t="s">
        <v>790</v>
      </c>
      <c r="B217" s="95" t="s">
        <v>791</v>
      </c>
      <c r="C217" s="95" t="s">
        <v>790</v>
      </c>
      <c r="D217" s="95" t="n">
        <v>40.679921</v>
      </c>
      <c r="E217" s="95" t="n">
        <v>-73.940858</v>
      </c>
      <c r="G217" s="95" t="n">
        <f aca="false">MATCH(B217&amp;"*",'Annual Total'!$B$3:$B$426,0)</f>
        <v>174</v>
      </c>
      <c r="H217" s="95" t="str">
        <f aca="false" t="array" ref="H217:H217">INDEX('Annual Total'!$B$3:$G$426,G217,1)</f>
        <v>Kingston-Throop Avs (C)</v>
      </c>
      <c r="I217" s="95" t="str">
        <f aca="false" t="array" ref="I217:I217">INDEX('Annual Total'!$B$3:$G$426,$G217,6)</f>
        <v>B</v>
      </c>
      <c r="J217" s="99" t="n">
        <f aca="false" t="array" ref="J217:J217">INDEX('Annual Total'!$B$3:$M$426,$G217,11)</f>
        <v>2055094</v>
      </c>
      <c r="K217" s="99" t="n">
        <f aca="false" t="array" ref="K217:K217">INDEX('Annual Total'!$B$3:$M$426,$G217,12)</f>
        <v>791030.008</v>
      </c>
      <c r="L217" s="95" t="n">
        <f aca="false">COUNTIFS(G$2:G$479,"="&amp;G217)</f>
        <v>1</v>
      </c>
      <c r="M217" s="100" t="str">
        <f aca="false">IF(L217=1,A217, IF(G217&lt;&gt;0, "LINK", 0))</f>
        <v>A47</v>
      </c>
      <c r="O217" s="100" t="str">
        <f aca="false">IF(M217&lt;&gt;"LINK",M217,N217)</f>
        <v>A47</v>
      </c>
    </row>
    <row r="218" customFormat="false" ht="12.75" hidden="false" customHeight="true" outlineLevel="0" collapsed="false">
      <c r="A218" s="95" t="s">
        <v>792</v>
      </c>
      <c r="B218" s="95" t="s">
        <v>793</v>
      </c>
      <c r="C218" s="95" t="s">
        <v>792</v>
      </c>
      <c r="D218" s="95" t="n">
        <v>40.679364</v>
      </c>
      <c r="E218" s="95" t="n">
        <v>-73.930729</v>
      </c>
      <c r="G218" s="95" t="n">
        <f aca="false">MATCH(B218&amp;"*",'Annual Total'!$B$3:$B$426,0)</f>
        <v>218</v>
      </c>
      <c r="H218" s="95" t="str">
        <f aca="false" t="array" ref="H218:H218">INDEX('Annual Total'!$B$3:$G$426,G218,1)</f>
        <v>Utica Av (A,C)</v>
      </c>
      <c r="I218" s="95" t="str">
        <f aca="false" t="array" ref="I218:I218">INDEX('Annual Total'!$B$3:$G$426,$G218,6)</f>
        <v>B</v>
      </c>
      <c r="J218" s="99" t="n">
        <f aca="false" t="array" ref="J218:J218">INDEX('Annual Total'!$B$3:$M$426,$G218,11)</f>
        <v>5106247</v>
      </c>
      <c r="K218" s="99" t="n">
        <f aca="false" t="array" ref="K218:K218">INDEX('Annual Total'!$B$3:$M$426,$G218,12)</f>
        <v>2085483.051</v>
      </c>
      <c r="L218" s="95" t="n">
        <f aca="false">COUNTIFS(G$2:G$479,"="&amp;G218)</f>
        <v>1</v>
      </c>
      <c r="M218" s="100" t="str">
        <f aca="false">IF(L218=1,A218, IF(G218&lt;&gt;0, "LINK", 0))</f>
        <v>A48</v>
      </c>
      <c r="O218" s="100" t="str">
        <f aca="false">IF(M218&lt;&gt;"LINK",M218,N218)</f>
        <v>A48</v>
      </c>
    </row>
    <row r="219" customFormat="false" ht="12.75" hidden="false" customHeight="true" outlineLevel="0" collapsed="false">
      <c r="A219" s="95" t="s">
        <v>794</v>
      </c>
      <c r="B219" s="95" t="s">
        <v>795</v>
      </c>
      <c r="C219" s="95" t="s">
        <v>794</v>
      </c>
      <c r="D219" s="95" t="n">
        <v>40.678822</v>
      </c>
      <c r="E219" s="95" t="n">
        <v>-73.920786</v>
      </c>
      <c r="G219" s="95" t="n">
        <f aca="false">MATCH(B219&amp;"*",'Annual Total'!$B$3:$B$426,0)</f>
        <v>207</v>
      </c>
      <c r="H219" s="95" t="str">
        <f aca="false" t="array" ref="H219:H219">INDEX('Annual Total'!$B$3:$G$426,G219,1)</f>
        <v>Ralph Av (C)</v>
      </c>
      <c r="I219" s="95" t="str">
        <f aca="false" t="array" ref="I219:I219">INDEX('Annual Total'!$B$3:$G$426,$G219,6)</f>
        <v>B</v>
      </c>
      <c r="J219" s="99" t="n">
        <f aca="false" t="array" ref="J219:J219">INDEX('Annual Total'!$B$3:$M$426,$G219,11)</f>
        <v>1829126</v>
      </c>
      <c r="K219" s="99" t="n">
        <f aca="false" t="array" ref="K219:K219">INDEX('Annual Total'!$B$3:$M$426,$G219,12)</f>
        <v>818101.033</v>
      </c>
      <c r="L219" s="95" t="n">
        <f aca="false">COUNTIFS(G$2:G$479,"="&amp;G219)</f>
        <v>1</v>
      </c>
      <c r="M219" s="100" t="str">
        <f aca="false">IF(L219=1,A219, IF(G219&lt;&gt;0, "LINK", 0))</f>
        <v>A49</v>
      </c>
      <c r="O219" s="100" t="str">
        <f aca="false">IF(M219&lt;&gt;"LINK",M219,N219)</f>
        <v>A49</v>
      </c>
    </row>
    <row r="220" customFormat="false" ht="12.75" hidden="false" customHeight="true" outlineLevel="0" collapsed="false">
      <c r="A220" s="95" t="s">
        <v>796</v>
      </c>
      <c r="B220" s="95" t="s">
        <v>651</v>
      </c>
      <c r="C220" s="95" t="s">
        <v>796</v>
      </c>
      <c r="D220" s="95" t="n">
        <v>40.67834</v>
      </c>
      <c r="E220" s="95" t="n">
        <v>-73.911946</v>
      </c>
      <c r="G220" s="102" t="n">
        <v>209</v>
      </c>
      <c r="H220" s="95" t="str">
        <f aca="false" t="array" ref="H220:H220">INDEX('Annual Total'!$B$3:$G$426,G220,1)</f>
        <v>Rockaway Av (C)</v>
      </c>
      <c r="I220" s="95" t="str">
        <f aca="false" t="array" ref="I220:I220">INDEX('Annual Total'!$B$3:$G$426,$G220,6)</f>
        <v>B</v>
      </c>
      <c r="J220" s="99" t="n">
        <f aca="false" t="array" ref="J220:J220">INDEX('Annual Total'!$B$3:$M$426,$G220,11)</f>
        <v>1787343</v>
      </c>
      <c r="K220" s="99" t="n">
        <f aca="false" t="array" ref="K220:K220">INDEX('Annual Total'!$B$3:$M$426,$G220,12)</f>
        <v>781384.978</v>
      </c>
      <c r="L220" s="95" t="n">
        <f aca="false">COUNTIFS(G$2:G$479,"="&amp;G220)</f>
        <v>1</v>
      </c>
      <c r="M220" s="100" t="str">
        <f aca="false">IF(L220=1,A220, IF(G220&lt;&gt;0, "LINK", 0))</f>
        <v>A50</v>
      </c>
      <c r="O220" s="100" t="str">
        <f aca="false">IF(M220&lt;&gt;"LINK",M220,N220)</f>
        <v>A50</v>
      </c>
    </row>
    <row r="221" customFormat="false" ht="12.75" hidden="false" customHeight="true" outlineLevel="0" collapsed="false">
      <c r="A221" s="95" t="s">
        <v>797</v>
      </c>
      <c r="B221" s="95" t="s">
        <v>798</v>
      </c>
      <c r="C221" s="95" t="s">
        <v>797</v>
      </c>
      <c r="D221" s="95" t="n">
        <v>40.678334</v>
      </c>
      <c r="E221" s="95" t="n">
        <v>-73.905316</v>
      </c>
      <c r="G221" s="95" t="n">
        <f aca="false">MATCH(B221&amp;"*",'Annual Total'!$B$3:$B$426,0)</f>
        <v>120</v>
      </c>
      <c r="H221" s="95" t="str">
        <f aca="false" t="array" ref="H221:H221">INDEX('Annual Total'!$B$3:$G$426,G221,1)</f>
        <v>Broadway Junction (A,C,J,L,Z)</v>
      </c>
      <c r="I221" s="95" t="str">
        <f aca="false" t="array" ref="I221:I221">INDEX('Annual Total'!$B$3:$G$426,$G221,6)</f>
        <v>B</v>
      </c>
      <c r="J221" s="99" t="n">
        <f aca="false" t="array" ref="J221:J221">INDEX('Annual Total'!$B$3:$M$426,$G221,11)</f>
        <v>2759349</v>
      </c>
      <c r="K221" s="99" t="n">
        <f aca="false" t="array" ref="K221:K221">INDEX('Annual Total'!$B$3:$M$426,$G221,12)</f>
        <v>1292867.911</v>
      </c>
      <c r="L221" s="95" t="n">
        <f aca="false">COUNTIFS(G$2:G$479,"="&amp;G221)</f>
        <v>3</v>
      </c>
      <c r="M221" s="100" t="str">
        <f aca="false">IF(L221=1,A221, IF(G221&lt;&gt;0, "LINK", 0))</f>
        <v>LINK</v>
      </c>
      <c r="N221" s="97" t="s">
        <v>799</v>
      </c>
      <c r="O221" s="100" t="str">
        <f aca="false">IF(M221&lt;&gt;"LINK",M221,N221)</f>
        <v>LINK_A51</v>
      </c>
    </row>
    <row r="222" customFormat="false" ht="12.75" hidden="false" customHeight="true" outlineLevel="0" collapsed="false">
      <c r="A222" s="95" t="s">
        <v>800</v>
      </c>
      <c r="B222" s="95" t="s">
        <v>801</v>
      </c>
      <c r="C222" s="95" t="s">
        <v>800</v>
      </c>
      <c r="D222" s="95" t="n">
        <v>40.674542</v>
      </c>
      <c r="E222" s="95" t="n">
        <v>-73.896548</v>
      </c>
      <c r="G222" s="95" t="n">
        <f aca="false">MATCH(B222&amp;"*",'Annual Total'!$B$3:$B$426,0)</f>
        <v>178</v>
      </c>
      <c r="H222" s="95" t="str">
        <f aca="false" t="array" ref="H222:H222">INDEX('Annual Total'!$B$3:$G$426,G222,1)</f>
        <v>Liberty Av (C)</v>
      </c>
      <c r="I222" s="95" t="str">
        <f aca="false" t="array" ref="I222:I222">INDEX('Annual Total'!$B$3:$G$426,$G222,6)</f>
        <v>B</v>
      </c>
      <c r="J222" s="99" t="n">
        <f aca="false" t="array" ref="J222:J222">INDEX('Annual Total'!$B$3:$M$426,$G222,11)</f>
        <v>833633</v>
      </c>
      <c r="K222" s="99" t="n">
        <f aca="false" t="array" ref="K222:K222">INDEX('Annual Total'!$B$3:$M$426,$G222,12)</f>
        <v>381651.955</v>
      </c>
      <c r="L222" s="95" t="n">
        <f aca="false">COUNTIFS(G$2:G$479,"="&amp;G222)</f>
        <v>1</v>
      </c>
      <c r="M222" s="100" t="str">
        <f aca="false">IF(L222=1,A222, IF(G222&lt;&gt;0, "LINK", 0))</f>
        <v>A52</v>
      </c>
      <c r="O222" s="100" t="str">
        <f aca="false">IF(M222&lt;&gt;"LINK",M222,N222)</f>
        <v>A52</v>
      </c>
    </row>
    <row r="223" customFormat="false" ht="12.75" hidden="false" customHeight="true" outlineLevel="0" collapsed="false">
      <c r="A223" s="95" t="s">
        <v>802</v>
      </c>
      <c r="B223" s="95" t="s">
        <v>654</v>
      </c>
      <c r="C223" s="95" t="s">
        <v>802</v>
      </c>
      <c r="D223" s="95" t="n">
        <v>40.67271</v>
      </c>
      <c r="E223" s="95" t="n">
        <v>-73.890358</v>
      </c>
      <c r="G223" s="102" t="n">
        <v>220</v>
      </c>
      <c r="H223" s="95" t="str">
        <f aca="false" t="array" ref="H223:H223">INDEX('Annual Total'!$B$3:$G$426,G223,1)</f>
        <v>Van Siclen Av (C)</v>
      </c>
      <c r="I223" s="95" t="str">
        <f aca="false" t="array" ref="I223:I223">INDEX('Annual Total'!$B$3:$G$426,$G223,6)</f>
        <v>B</v>
      </c>
      <c r="J223" s="99" t="n">
        <f aca="false" t="array" ref="J223:J223">INDEX('Annual Total'!$B$3:$M$426,$G223,11)</f>
        <v>918811</v>
      </c>
      <c r="K223" s="99" t="n">
        <f aca="false" t="array" ref="K223:K223">INDEX('Annual Total'!$B$3:$M$426,$G223,12)</f>
        <v>437289.996</v>
      </c>
      <c r="L223" s="95" t="n">
        <f aca="false">COUNTIFS(G$2:G$479,"="&amp;G223)</f>
        <v>1</v>
      </c>
      <c r="M223" s="100" t="str">
        <f aca="false">IF(L223=1,A223, IF(G223&lt;&gt;0, "LINK", 0))</f>
        <v>A53</v>
      </c>
      <c r="O223" s="100" t="str">
        <f aca="false">IF(M223&lt;&gt;"LINK",M223,N223)</f>
        <v>A53</v>
      </c>
    </row>
    <row r="224" customFormat="false" ht="12.75" hidden="false" customHeight="true" outlineLevel="0" collapsed="false">
      <c r="A224" s="95" t="s">
        <v>803</v>
      </c>
      <c r="B224" s="95" t="s">
        <v>804</v>
      </c>
      <c r="C224" s="95" t="s">
        <v>803</v>
      </c>
      <c r="D224" s="95" t="n">
        <v>40.67413</v>
      </c>
      <c r="E224" s="95" t="n">
        <v>-73.88075</v>
      </c>
      <c r="G224" s="95" t="n">
        <f aca="false">MATCH(B224&amp;"*",'Annual Total'!$B$3:$B$426,0)</f>
        <v>212</v>
      </c>
      <c r="H224" s="95" t="str">
        <f aca="false" t="array" ref="H224:H224">INDEX('Annual Total'!$B$3:$G$426,G224,1)</f>
        <v>Shepherd Av (C)</v>
      </c>
      <c r="I224" s="95" t="str">
        <f aca="false" t="array" ref="I224:I224">INDEX('Annual Total'!$B$3:$G$426,$G224,6)</f>
        <v>B</v>
      </c>
      <c r="J224" s="99" t="n">
        <f aca="false" t="array" ref="J224:J224">INDEX('Annual Total'!$B$3:$M$426,$G224,11)</f>
        <v>977012</v>
      </c>
      <c r="K224" s="99" t="n">
        <f aca="false" t="array" ref="K224:K224">INDEX('Annual Total'!$B$3:$M$426,$G224,12)</f>
        <v>449143.933</v>
      </c>
      <c r="L224" s="95" t="n">
        <f aca="false">COUNTIFS(G$2:G$479,"="&amp;G224)</f>
        <v>1</v>
      </c>
      <c r="M224" s="100" t="str">
        <f aca="false">IF(L224=1,A224, IF(G224&lt;&gt;0, "LINK", 0))</f>
        <v>A54</v>
      </c>
      <c r="O224" s="100" t="str">
        <f aca="false">IF(M224&lt;&gt;"LINK",M224,N224)</f>
        <v>A54</v>
      </c>
    </row>
    <row r="225" customFormat="false" ht="12.75" hidden="false" customHeight="true" outlineLevel="0" collapsed="false">
      <c r="A225" s="95" t="s">
        <v>805</v>
      </c>
      <c r="B225" s="95" t="s">
        <v>806</v>
      </c>
      <c r="C225" s="95" t="s">
        <v>805</v>
      </c>
      <c r="D225" s="95" t="n">
        <v>40.675377</v>
      </c>
      <c r="E225" s="95" t="n">
        <v>-73.872106</v>
      </c>
      <c r="G225" s="95" t="n">
        <f aca="false">MATCH(B225&amp;"*",'Annual Total'!$B$3:$B$426,0)</f>
        <v>145</v>
      </c>
      <c r="H225" s="95" t="str">
        <f aca="false" t="array" ref="H225:H225">INDEX('Annual Total'!$B$3:$G$426,G225,1)</f>
        <v>Euclid Av (A,C)</v>
      </c>
      <c r="I225" s="95" t="str">
        <f aca="false" t="array" ref="I225:I225">INDEX('Annual Total'!$B$3:$G$426,$G225,6)</f>
        <v>B</v>
      </c>
      <c r="J225" s="99" t="n">
        <f aca="false" t="array" ref="J225:J225">INDEX('Annual Total'!$B$3:$M$426,$G225,11)</f>
        <v>3240578</v>
      </c>
      <c r="K225" s="99" t="n">
        <f aca="false" t="array" ref="K225:K225">INDEX('Annual Total'!$B$3:$M$426,$G225,12)</f>
        <v>1537226.001</v>
      </c>
      <c r="L225" s="95" t="n">
        <f aca="false">COUNTIFS(G$2:G$479,"="&amp;G225)</f>
        <v>1</v>
      </c>
      <c r="M225" s="100" t="str">
        <f aca="false">IF(L225=1,A225, IF(G225&lt;&gt;0, "LINK", 0))</f>
        <v>A55</v>
      </c>
      <c r="O225" s="100" t="str">
        <f aca="false">IF(M225&lt;&gt;"LINK",M225,N225)</f>
        <v>A55</v>
      </c>
    </row>
    <row r="226" customFormat="false" ht="12.75" hidden="false" customHeight="true" outlineLevel="0" collapsed="false">
      <c r="A226" s="95" t="s">
        <v>807</v>
      </c>
      <c r="B226" s="95" t="s">
        <v>808</v>
      </c>
      <c r="C226" s="95" t="s">
        <v>807</v>
      </c>
      <c r="D226" s="95" t="n">
        <v>40.677044</v>
      </c>
      <c r="E226" s="95" t="n">
        <v>-73.86505</v>
      </c>
      <c r="G226" s="95" t="n">
        <f aca="false">MATCH(B226&amp;"*",'Annual Total'!$B$3:$B$426,0)</f>
        <v>159</v>
      </c>
      <c r="H226" s="95" t="str">
        <f aca="false" t="array" ref="H226:H226">INDEX('Annual Total'!$B$3:$G$426,G226,1)</f>
        <v>Grant Av (A)</v>
      </c>
      <c r="I226" s="95" t="str">
        <f aca="false" t="array" ref="I226:I226">INDEX('Annual Total'!$B$3:$G$426,$G226,6)</f>
        <v>B</v>
      </c>
      <c r="J226" s="99" t="n">
        <f aca="false" t="array" ref="J226:J226">INDEX('Annual Total'!$B$3:$M$426,$G226,11)</f>
        <v>1749932</v>
      </c>
      <c r="K226" s="99" t="n">
        <f aca="false" t="array" ref="K226:K226">INDEX('Annual Total'!$B$3:$M$426,$G226,12)</f>
        <v>802190.037</v>
      </c>
      <c r="L226" s="95" t="n">
        <f aca="false">COUNTIFS(G$2:G$479,"="&amp;G226)</f>
        <v>1</v>
      </c>
      <c r="M226" s="100" t="str">
        <f aca="false">IF(L226=1,A226, IF(G226&lt;&gt;0, "LINK", 0))</f>
        <v>A57</v>
      </c>
      <c r="O226" s="100" t="str">
        <f aca="false">IF(M226&lt;&gt;"LINK",M226,N226)</f>
        <v>A57</v>
      </c>
    </row>
    <row r="227" customFormat="false" ht="12.75" hidden="false" customHeight="true" outlineLevel="0" collapsed="false">
      <c r="A227" s="95" t="s">
        <v>809</v>
      </c>
      <c r="B227" s="95" t="s">
        <v>810</v>
      </c>
      <c r="C227" s="95" t="s">
        <v>809</v>
      </c>
      <c r="D227" s="95" t="n">
        <v>40.679371</v>
      </c>
      <c r="E227" s="95" t="n">
        <v>-73.858992</v>
      </c>
      <c r="G227" s="95" t="n">
        <f aca="false">MATCH(B227&amp;"*",'Annual Total'!$B$3:$B$426,0)</f>
        <v>373</v>
      </c>
      <c r="H227" s="95" t="str">
        <f aca="false" t="array" ref="H227:H227">INDEX('Annual Total'!$B$3:$G$426,G227,1)</f>
        <v>80 St (A)</v>
      </c>
      <c r="I227" s="95" t="str">
        <f aca="false" t="array" ref="I227:I227">INDEX('Annual Total'!$B$3:$G$426,$G227,6)</f>
        <v>Q</v>
      </c>
      <c r="J227" s="99" t="n">
        <f aca="false" t="array" ref="J227:J227">INDEX('Annual Total'!$B$3:$M$426,$G227,11)</f>
        <v>1298825</v>
      </c>
      <c r="K227" s="99" t="n">
        <f aca="false" t="array" ref="K227:K227">INDEX('Annual Total'!$B$3:$M$426,$G227,12)</f>
        <v>552807.866</v>
      </c>
      <c r="L227" s="95" t="n">
        <f aca="false">COUNTIFS(G$2:G$479,"="&amp;G227)</f>
        <v>1</v>
      </c>
      <c r="M227" s="100" t="str">
        <f aca="false">IF(L227=1,A227, IF(G227&lt;&gt;0, "LINK", 0))</f>
        <v>A59</v>
      </c>
      <c r="O227" s="100" t="str">
        <f aca="false">IF(M227&lt;&gt;"LINK",M227,N227)</f>
        <v>A59</v>
      </c>
    </row>
    <row r="228" customFormat="false" ht="12.75" hidden="false" customHeight="true" outlineLevel="0" collapsed="false">
      <c r="A228" s="95" t="s">
        <v>811</v>
      </c>
      <c r="B228" s="95" t="s">
        <v>812</v>
      </c>
      <c r="C228" s="95" t="s">
        <v>811</v>
      </c>
      <c r="D228" s="95" t="n">
        <v>40.679843</v>
      </c>
      <c r="E228" s="95" t="n">
        <v>-73.85147</v>
      </c>
      <c r="G228" s="95" t="n">
        <f aca="false">MATCH(B228&amp;"*",'Annual Total'!$B$3:$B$426,0)</f>
        <v>376</v>
      </c>
      <c r="H228" s="95" t="str">
        <f aca="false" t="array" ref="H228:H228">INDEX('Annual Total'!$B$3:$G$426,G228,1)</f>
        <v>88 St (A)</v>
      </c>
      <c r="I228" s="95" t="str">
        <f aca="false" t="array" ref="I228:I228">INDEX('Annual Total'!$B$3:$G$426,$G228,6)</f>
        <v>Q</v>
      </c>
      <c r="J228" s="99" t="n">
        <f aca="false" t="array" ref="J228:J228">INDEX('Annual Total'!$B$3:$M$426,$G228,11)</f>
        <v>853110</v>
      </c>
      <c r="K228" s="99" t="n">
        <f aca="false" t="array" ref="K228:K228">INDEX('Annual Total'!$B$3:$M$426,$G228,12)</f>
        <v>384745.033</v>
      </c>
      <c r="L228" s="95" t="n">
        <f aca="false">COUNTIFS(G$2:G$479,"="&amp;G228)</f>
        <v>1</v>
      </c>
      <c r="M228" s="100" t="str">
        <f aca="false">IF(L228=1,A228, IF(G228&lt;&gt;0, "LINK", 0))</f>
        <v>A60</v>
      </c>
      <c r="O228" s="100" t="str">
        <f aca="false">IF(M228&lt;&gt;"LINK",M228,N228)</f>
        <v>A60</v>
      </c>
    </row>
    <row r="229" customFormat="false" ht="12.75" hidden="false" customHeight="true" outlineLevel="0" collapsed="false">
      <c r="A229" s="95" t="s">
        <v>813</v>
      </c>
      <c r="B229" s="95" t="s">
        <v>814</v>
      </c>
      <c r="C229" s="95" t="s">
        <v>813</v>
      </c>
      <c r="D229" s="95" t="n">
        <v>40.680429</v>
      </c>
      <c r="E229" s="95" t="n">
        <v>-73.843853</v>
      </c>
      <c r="G229" s="95" t="n">
        <f aca="false">MATCH(B229&amp;"*",'Annual Total'!$B$3:$B$426,0)</f>
        <v>415</v>
      </c>
      <c r="H229" s="95" t="str">
        <f aca="false" t="array" ref="H229:H229">INDEX('Annual Total'!$B$3:$G$426,G229,1)</f>
        <v>Rockaway Blvd (A)</v>
      </c>
      <c r="I229" s="95" t="str">
        <f aca="false" t="array" ref="I229:I229">INDEX('Annual Total'!$B$3:$G$426,$G229,6)</f>
        <v>Q</v>
      </c>
      <c r="J229" s="99" t="n">
        <f aca="false" t="array" ref="J229:J229">INDEX('Annual Total'!$B$3:$M$426,$G229,11)</f>
        <v>2299903</v>
      </c>
      <c r="K229" s="99" t="n">
        <f aca="false" t="array" ref="K229:K229">INDEX('Annual Total'!$B$3:$M$426,$G229,12)</f>
        <v>1040868.953</v>
      </c>
      <c r="L229" s="95" t="n">
        <f aca="false">COUNTIFS(G$2:G$479,"="&amp;G229)</f>
        <v>1</v>
      </c>
      <c r="M229" s="100" t="str">
        <f aca="false">IF(L229=1,A229, IF(G229&lt;&gt;0, "LINK", 0))</f>
        <v>A61</v>
      </c>
      <c r="O229" s="100" t="str">
        <f aca="false">IF(M229&lt;&gt;"LINK",M229,N229)</f>
        <v>A61</v>
      </c>
    </row>
    <row r="230" customFormat="false" ht="12.75" hidden="false" customHeight="true" outlineLevel="0" collapsed="false">
      <c r="A230" s="95" t="s">
        <v>815</v>
      </c>
      <c r="B230" s="95" t="s">
        <v>816</v>
      </c>
      <c r="C230" s="95" t="s">
        <v>815</v>
      </c>
      <c r="D230" s="95" t="n">
        <v>40.681711</v>
      </c>
      <c r="E230" s="95" t="n">
        <v>-73.837683</v>
      </c>
      <c r="G230" s="95" t="n">
        <f aca="false">MATCH(B230&amp;"*",'Annual Total'!$B$3:$B$426,0)</f>
        <v>348</v>
      </c>
      <c r="H230" s="95" t="str">
        <f aca="false" t="array" ref="H230:H230">INDEX('Annual Total'!$B$3:$G$426,G230,1)</f>
        <v>104 St (A)</v>
      </c>
      <c r="I230" s="95" t="str">
        <f aca="false" t="array" ref="I230:I230">INDEX('Annual Total'!$B$3:$G$426,$G230,6)</f>
        <v>Q</v>
      </c>
      <c r="J230" s="99" t="n">
        <f aca="false" t="array" ref="J230:J230">INDEX('Annual Total'!$B$3:$M$426,$G230,11)</f>
        <v>536924</v>
      </c>
      <c r="K230" s="99" t="n">
        <f aca="false" t="array" ref="K230:K230">INDEX('Annual Total'!$B$3:$M$426,$G230,12)</f>
        <v>243155.951</v>
      </c>
      <c r="L230" s="95" t="n">
        <f aca="false">COUNTIFS(G$2:G$479,"="&amp;G230)</f>
        <v>1</v>
      </c>
      <c r="M230" s="100" t="str">
        <f aca="false">IF(L230=1,A230, IF(G230&lt;&gt;0, "LINK", 0))</f>
        <v>A63</v>
      </c>
      <c r="O230" s="100" t="str">
        <f aca="false">IF(M230&lt;&gt;"LINK",M230,N230)</f>
        <v>A63</v>
      </c>
    </row>
    <row r="231" customFormat="false" ht="12.75" hidden="false" customHeight="true" outlineLevel="0" collapsed="false">
      <c r="A231" s="95" t="s">
        <v>817</v>
      </c>
      <c r="B231" s="95" t="s">
        <v>713</v>
      </c>
      <c r="C231" s="95" t="s">
        <v>817</v>
      </c>
      <c r="D231" s="95" t="n">
        <v>40.684331</v>
      </c>
      <c r="E231" s="95" t="n">
        <v>-73.832163</v>
      </c>
      <c r="G231" s="102" t="n">
        <v>351</v>
      </c>
      <c r="H231" s="95" t="str">
        <f aca="false" t="array" ref="H231:H231">INDEX('Annual Total'!$B$3:$G$426,G231,1)</f>
        <v>111 St (A)</v>
      </c>
      <c r="I231" s="95" t="str">
        <f aca="false" t="array" ref="I231:I231">INDEX('Annual Total'!$B$3:$G$426,$G231,6)</f>
        <v>Q</v>
      </c>
      <c r="J231" s="99" t="n">
        <f aca="false" t="array" ref="J231:J231">INDEX('Annual Total'!$B$3:$M$426,$G231,11)</f>
        <v>760163</v>
      </c>
      <c r="K231" s="99" t="n">
        <f aca="false" t="array" ref="K231:K231">INDEX('Annual Total'!$B$3:$M$426,$G231,12)</f>
        <v>339065.953</v>
      </c>
      <c r="L231" s="95" t="n">
        <f aca="false">COUNTIFS(G$2:G$479,"="&amp;G231)</f>
        <v>1</v>
      </c>
      <c r="M231" s="100" t="str">
        <f aca="false">IF(L231=1,A231, IF(G231&lt;&gt;0, "LINK", 0))</f>
        <v>A64</v>
      </c>
      <c r="O231" s="100" t="str">
        <f aca="false">IF(M231&lt;&gt;"LINK",M231,N231)</f>
        <v>A64</v>
      </c>
    </row>
    <row r="232" customFormat="false" ht="12.75" hidden="false" customHeight="true" outlineLevel="0" collapsed="false">
      <c r="A232" s="95" t="s">
        <v>818</v>
      </c>
      <c r="B232" s="95" t="s">
        <v>819</v>
      </c>
      <c r="C232" s="95" t="s">
        <v>818</v>
      </c>
      <c r="D232" s="95" t="n">
        <v>40.685951</v>
      </c>
      <c r="E232" s="95" t="n">
        <v>-73.825798</v>
      </c>
      <c r="G232" s="95" t="n">
        <f aca="false">MATCH(B232&amp;"*",'Annual Total'!$B$3:$B$426,0)</f>
        <v>411</v>
      </c>
      <c r="H232" s="95" t="str">
        <f aca="false" t="array" ref="H232:H232">INDEX('Annual Total'!$B$3:$G$426,G232,1)</f>
        <v>Ozone Park-Lefferts Blvd (A)</v>
      </c>
      <c r="I232" s="95" t="str">
        <f aca="false" t="array" ref="I232:I232">INDEX('Annual Total'!$B$3:$G$426,$G232,6)</f>
        <v>Q</v>
      </c>
      <c r="J232" s="99" t="n">
        <f aca="false" t="array" ref="J232:J232">INDEX('Annual Total'!$B$3:$M$426,$G232,11)</f>
        <v>2216647</v>
      </c>
      <c r="K232" s="99" t="n">
        <f aca="false" t="array" ref="K232:K232">INDEX('Annual Total'!$B$3:$M$426,$G232,12)</f>
        <v>1019114.994</v>
      </c>
      <c r="L232" s="95" t="n">
        <f aca="false">COUNTIFS(G$2:G$479,"="&amp;G232)</f>
        <v>1</v>
      </c>
      <c r="M232" s="100" t="str">
        <f aca="false">IF(L232=1,A232, IF(G232&lt;&gt;0, "LINK", 0))</f>
        <v>A65</v>
      </c>
      <c r="O232" s="100" t="str">
        <f aca="false">IF(M232&lt;&gt;"LINK",M232,N232)</f>
        <v>A65</v>
      </c>
    </row>
    <row r="233" customFormat="false" ht="12.75" hidden="false" customHeight="true" outlineLevel="0" collapsed="false">
      <c r="A233" s="95" t="s">
        <v>820</v>
      </c>
      <c r="B233" s="95" t="s">
        <v>821</v>
      </c>
      <c r="C233" s="95" t="s">
        <v>820</v>
      </c>
      <c r="D233" s="95" t="n">
        <v>40.754203</v>
      </c>
      <c r="E233" s="95" t="n">
        <v>-73.942836</v>
      </c>
      <c r="G233" s="95" t="n">
        <f aca="false">MATCH(B233&amp;"*",'Annual Total'!$B$3:$B$426,0)</f>
        <v>356</v>
      </c>
      <c r="H233" s="95" t="str">
        <f aca="false" t="array" ref="H233:H233">INDEX('Annual Total'!$B$3:$G$426,G233,1)</f>
        <v>21 St-Queensbridge (F)</v>
      </c>
      <c r="I233" s="95" t="str">
        <f aca="false" t="array" ref="I233:I233">INDEX('Annual Total'!$B$3:$G$426,$G233,6)</f>
        <v>Q</v>
      </c>
      <c r="J233" s="99" t="n">
        <f aca="false" t="array" ref="J233:J233">INDEX('Annual Total'!$B$3:$M$426,$G233,11)</f>
        <v>3516992</v>
      </c>
      <c r="K233" s="99" t="n">
        <f aca="false" t="array" ref="K233:K233">INDEX('Annual Total'!$B$3:$M$426,$G233,12)</f>
        <v>1355845.037</v>
      </c>
      <c r="L233" s="95" t="n">
        <f aca="false">COUNTIFS(G$2:G$479,"="&amp;G233)</f>
        <v>1</v>
      </c>
      <c r="M233" s="100" t="str">
        <f aca="false">IF(L233=1,A233, IF(G233&lt;&gt;0, "LINK", 0))</f>
        <v>B04</v>
      </c>
      <c r="O233" s="100" t="str">
        <f aca="false">IF(M233&lt;&gt;"LINK",M233,N233)</f>
        <v>B04</v>
      </c>
    </row>
    <row r="234" customFormat="false" ht="12.75" hidden="false" customHeight="true" outlineLevel="0" collapsed="false">
      <c r="A234" s="95" t="s">
        <v>822</v>
      </c>
      <c r="B234" s="95" t="s">
        <v>823</v>
      </c>
      <c r="C234" s="95" t="s">
        <v>822</v>
      </c>
      <c r="D234" s="95" t="n">
        <v>40.759145</v>
      </c>
      <c r="E234" s="95" t="n">
        <v>-73.95326</v>
      </c>
      <c r="G234" s="95" t="n">
        <f aca="false">MATCH(B234&amp;"*",'Annual Total'!$B$3:$B$426,0)</f>
        <v>338</v>
      </c>
      <c r="H234" s="95" t="str">
        <f aca="false" t="array" ref="H234:H234">INDEX('Annual Total'!$B$3:$G$426,G234,1)</f>
        <v>Roosevelt Island (F)</v>
      </c>
      <c r="I234" s="95" t="str">
        <f aca="false" t="array" ref="I234:I234">INDEX('Annual Total'!$B$3:$G$426,$G234,6)</f>
        <v>M</v>
      </c>
      <c r="J234" s="99" t="n">
        <f aca="false" t="array" ref="J234:J234">INDEX('Annual Total'!$B$3:$M$426,$G234,11)</f>
        <v>2380764</v>
      </c>
      <c r="K234" s="99" t="n">
        <f aca="false" t="array" ref="K234:K234">INDEX('Annual Total'!$B$3:$M$426,$G234,12)</f>
        <v>893252.993</v>
      </c>
      <c r="L234" s="95" t="n">
        <f aca="false">COUNTIFS(G$2:G$479,"="&amp;G234)</f>
        <v>1</v>
      </c>
      <c r="M234" s="100" t="str">
        <f aca="false">IF(L234=1,A234, IF(G234&lt;&gt;0, "LINK", 0))</f>
        <v>B06</v>
      </c>
      <c r="O234" s="100" t="str">
        <f aca="false">IF(M234&lt;&gt;"LINK",M234,N234)</f>
        <v>B06</v>
      </c>
    </row>
    <row r="235" customFormat="false" ht="12.75" hidden="false" customHeight="true" outlineLevel="0" collapsed="false">
      <c r="A235" s="95" t="s">
        <v>824</v>
      </c>
      <c r="B235" s="95" t="s">
        <v>825</v>
      </c>
      <c r="C235" s="95" t="s">
        <v>824</v>
      </c>
      <c r="D235" s="95" t="n">
        <v>40.764629</v>
      </c>
      <c r="E235" s="95" t="n">
        <v>-73.966113</v>
      </c>
      <c r="G235" s="101" t="n">
        <v>333</v>
      </c>
      <c r="H235" s="95" t="str">
        <f aca="false" t="array" ref="H235:H235">INDEX('Annual Total'!$B$3:$G$426,G235,1)</f>
        <v>Lexington Av-63 St (F,Q)</v>
      </c>
      <c r="I235" s="95" t="str">
        <f aca="false" t="array" ref="I235:I235">INDEX('Annual Total'!$B$3:$G$426,$G235,6)</f>
        <v>M</v>
      </c>
      <c r="J235" s="99" t="n">
        <f aca="false" t="array" ref="J235:J235">INDEX('Annual Total'!$B$3:$M$426,$G235,11)</f>
        <v>6567634</v>
      </c>
      <c r="K235" s="99" t="n">
        <f aca="false" t="array" ref="K235:K235">INDEX('Annual Total'!$B$3:$M$426,$G235,12)</f>
        <v>2441526.975</v>
      </c>
      <c r="L235" s="95" t="n">
        <f aca="false">COUNTIFS(G$2:G$479,"="&amp;G235)</f>
        <v>1</v>
      </c>
      <c r="M235" s="100" t="str">
        <f aca="false">IF(L235=1,A235, IF(G235&lt;&gt;0, "LINK", 0))</f>
        <v>B08</v>
      </c>
      <c r="O235" s="100" t="str">
        <f aca="false">IF(M235&lt;&gt;"LINK",M235,N235)</f>
        <v>B08</v>
      </c>
    </row>
    <row r="236" customFormat="false" ht="12.75" hidden="false" customHeight="true" outlineLevel="0" collapsed="false">
      <c r="A236" s="95" t="s">
        <v>826</v>
      </c>
      <c r="B236" s="95" t="s">
        <v>827</v>
      </c>
      <c r="C236" s="95" t="s">
        <v>826</v>
      </c>
      <c r="D236" s="95" t="n">
        <v>40.763972</v>
      </c>
      <c r="E236" s="95" t="n">
        <v>-73.97745</v>
      </c>
      <c r="G236" s="95" t="n">
        <f aca="false">MATCH(B236&amp;"*",'Annual Total'!$B$3:$B$426,0)</f>
        <v>283</v>
      </c>
      <c r="H236" s="95" t="str">
        <f aca="false" t="array" ref="H236:H236">INDEX('Annual Total'!$B$3:$G$426,G236,1)</f>
        <v>57 St (F)</v>
      </c>
      <c r="I236" s="95" t="str">
        <f aca="false" t="array" ref="I236:I236">INDEX('Annual Total'!$B$3:$G$426,$G236,6)</f>
        <v>M</v>
      </c>
      <c r="J236" s="99" t="n">
        <f aca="false" t="array" ref="J236:J236">INDEX('Annual Total'!$B$3:$M$426,$G236,11)</f>
        <v>4550216</v>
      </c>
      <c r="K236" s="99" t="n">
        <f aca="false" t="array" ref="K236:K236">INDEX('Annual Total'!$B$3:$M$426,$G236,12)</f>
        <v>1491038.991</v>
      </c>
      <c r="L236" s="95" t="n">
        <f aca="false">COUNTIFS(G$2:G$479,"="&amp;G236)</f>
        <v>1</v>
      </c>
      <c r="M236" s="100" t="str">
        <f aca="false">IF(L236=1,A236, IF(G236&lt;&gt;0, "LINK", 0))</f>
        <v>B10</v>
      </c>
      <c r="O236" s="100" t="str">
        <f aca="false">IF(M236&lt;&gt;"LINK",M236,N236)</f>
        <v>B10</v>
      </c>
    </row>
    <row r="237" customFormat="false" ht="12.75" hidden="false" customHeight="true" outlineLevel="0" collapsed="false">
      <c r="A237" s="95" t="s">
        <v>828</v>
      </c>
      <c r="B237" s="95" t="s">
        <v>829</v>
      </c>
      <c r="C237" s="95" t="s">
        <v>828</v>
      </c>
      <c r="D237" s="95" t="n">
        <v>40.646292</v>
      </c>
      <c r="E237" s="95" t="n">
        <v>-73.994324</v>
      </c>
      <c r="G237" s="95" t="n">
        <f aca="false">MATCH(B237&amp;"*",'Annual Total'!$B$3:$B$426,0)</f>
        <v>92</v>
      </c>
      <c r="H237" s="95" t="str">
        <f aca="false" t="array" ref="H237:H237">INDEX('Annual Total'!$B$3:$G$426,G237,1)</f>
        <v>9 Av (D)</v>
      </c>
      <c r="I237" s="95" t="str">
        <f aca="false" t="array" ref="I237:I237">INDEX('Annual Total'!$B$3:$G$426,$G237,6)</f>
        <v>B</v>
      </c>
      <c r="J237" s="99" t="n">
        <f aca="false" t="array" ref="J237:J237">INDEX('Annual Total'!$B$3:$M$426,$G237,11)</f>
        <v>1708387</v>
      </c>
      <c r="K237" s="99" t="n">
        <f aca="false" t="array" ref="K237:K237">INDEX('Annual Total'!$B$3:$M$426,$G237,12)</f>
        <v>807970.057</v>
      </c>
      <c r="L237" s="95" t="n">
        <f aca="false">COUNTIFS(G$2:G$479,"="&amp;G237)</f>
        <v>1</v>
      </c>
      <c r="M237" s="100" t="str">
        <f aca="false">IF(L237=1,A237, IF(G237&lt;&gt;0, "LINK", 0))</f>
        <v>B12</v>
      </c>
      <c r="O237" s="100" t="str">
        <f aca="false">IF(M237&lt;&gt;"LINK",M237,N237)</f>
        <v>B12</v>
      </c>
    </row>
    <row r="238" customFormat="false" ht="12.75" hidden="false" customHeight="true" outlineLevel="0" collapsed="false">
      <c r="A238" s="95" t="s">
        <v>830</v>
      </c>
      <c r="B238" s="95" t="s">
        <v>831</v>
      </c>
      <c r="C238" s="95" t="s">
        <v>830</v>
      </c>
      <c r="D238" s="95" t="n">
        <v>40.640914</v>
      </c>
      <c r="E238" s="95" t="n">
        <v>-73.994304</v>
      </c>
      <c r="G238" s="95" t="n">
        <f aca="false">MATCH(B238&amp;"*",'Annual Total'!$B$3:$B$426,0)</f>
        <v>149</v>
      </c>
      <c r="H238" s="95" t="str">
        <f aca="false" t="array" ref="H238:H238">INDEX('Annual Total'!$B$3:$G$426,G238,1)</f>
        <v>Fort Hamilton Pkwy (D)</v>
      </c>
      <c r="I238" s="95" t="str">
        <f aca="false" t="array" ref="I238:I238">INDEX('Annual Total'!$B$3:$G$426,$G238,6)</f>
        <v>B</v>
      </c>
      <c r="J238" s="99" t="n">
        <f aca="false" t="array" ref="J238:J238">INDEX('Annual Total'!$B$3:$M$426,$G238,11)</f>
        <v>1207971</v>
      </c>
      <c r="K238" s="99" t="n">
        <f aca="false" t="array" ref="K238:K238">INDEX('Annual Total'!$B$3:$M$426,$G238,12)</f>
        <v>614581.06</v>
      </c>
      <c r="L238" s="95" t="n">
        <f aca="false">COUNTIFS(G$2:G$479,"="&amp;G238)</f>
        <v>1</v>
      </c>
      <c r="M238" s="100" t="str">
        <f aca="false">IF(L238=1,A238, IF(G238&lt;&gt;0, "LINK", 0))</f>
        <v>B13</v>
      </c>
      <c r="O238" s="100" t="str">
        <f aca="false">IF(M238&lt;&gt;"LINK",M238,N238)</f>
        <v>B13</v>
      </c>
    </row>
    <row r="239" customFormat="false" ht="12.75" hidden="false" customHeight="true" outlineLevel="0" collapsed="false">
      <c r="A239" s="95" t="s">
        <v>832</v>
      </c>
      <c r="B239" s="95" t="s">
        <v>578</v>
      </c>
      <c r="C239" s="95" t="s">
        <v>832</v>
      </c>
      <c r="D239" s="95" t="n">
        <v>40.63626</v>
      </c>
      <c r="E239" s="95" t="n">
        <v>-73.994791</v>
      </c>
      <c r="G239" s="95" t="n">
        <f aca="false">MATCH(B239&amp;"*",'Annual Total'!$B$3:$B$426,0)</f>
        <v>80</v>
      </c>
      <c r="H239" s="95" t="str">
        <f aca="false" t="array" ref="H239:H239">INDEX('Annual Total'!$B$3:$G$426,G239,1)</f>
        <v>50 St (D)</v>
      </c>
      <c r="I239" s="95" t="str">
        <f aca="false" t="array" ref="I239:I239">INDEX('Annual Total'!$B$3:$G$426,$G239,6)</f>
        <v>B</v>
      </c>
      <c r="J239" s="99" t="n">
        <f aca="false" t="array" ref="J239:J239">INDEX('Annual Total'!$B$3:$M$426,$G239,11)</f>
        <v>976988</v>
      </c>
      <c r="K239" s="99" t="n">
        <f aca="false" t="array" ref="K239:K239">INDEX('Annual Total'!$B$3:$M$426,$G239,12)</f>
        <v>521943.967</v>
      </c>
      <c r="L239" s="95" t="n">
        <f aca="false">COUNTIFS(G$2:G$479,"="&amp;G239)</f>
        <v>1</v>
      </c>
      <c r="M239" s="100" t="str">
        <f aca="false">IF(L239=1,A239, IF(G239&lt;&gt;0, "LINK", 0))</f>
        <v>B14</v>
      </c>
      <c r="O239" s="100" t="str">
        <f aca="false">IF(M239&lt;&gt;"LINK",M239,N239)</f>
        <v>B14</v>
      </c>
    </row>
    <row r="240" customFormat="false" ht="12.75" hidden="false" customHeight="true" outlineLevel="0" collapsed="false">
      <c r="A240" s="95" t="s">
        <v>833</v>
      </c>
      <c r="B240" s="95" t="s">
        <v>834</v>
      </c>
      <c r="C240" s="95" t="s">
        <v>833</v>
      </c>
      <c r="D240" s="95" t="n">
        <v>40.631435</v>
      </c>
      <c r="E240" s="95" t="n">
        <v>-73.995476</v>
      </c>
      <c r="G240" s="95" t="n">
        <f aca="false">MATCH(B240&amp;"*",'Annual Total'!$B$3:$B$426,0)</f>
        <v>82</v>
      </c>
      <c r="H240" s="95" t="str">
        <f aca="false" t="array" ref="H240:H240">INDEX('Annual Total'!$B$3:$G$426,G240,1)</f>
        <v>55 St (D)</v>
      </c>
      <c r="I240" s="95" t="str">
        <f aca="false" t="array" ref="I240:I240">INDEX('Annual Total'!$B$3:$G$426,$G240,6)</f>
        <v>B</v>
      </c>
      <c r="J240" s="99" t="n">
        <f aca="false" t="array" ref="J240:J240">INDEX('Annual Total'!$B$3:$M$426,$G240,11)</f>
        <v>637405</v>
      </c>
      <c r="K240" s="99" t="n">
        <f aca="false" t="array" ref="K240:K240">INDEX('Annual Total'!$B$3:$M$426,$G240,12)</f>
        <v>330042.983</v>
      </c>
      <c r="L240" s="95" t="n">
        <f aca="false">COUNTIFS(G$2:G$479,"="&amp;G240)</f>
        <v>1</v>
      </c>
      <c r="M240" s="100" t="str">
        <f aca="false">IF(L240=1,A240, IF(G240&lt;&gt;0, "LINK", 0))</f>
        <v>B15</v>
      </c>
      <c r="O240" s="100" t="str">
        <f aca="false">IF(M240&lt;&gt;"LINK",M240,N240)</f>
        <v>B15</v>
      </c>
    </row>
    <row r="241" customFormat="false" ht="12.75" hidden="false" customHeight="true" outlineLevel="0" collapsed="false">
      <c r="A241" s="95" t="s">
        <v>835</v>
      </c>
      <c r="B241" s="95" t="s">
        <v>836</v>
      </c>
      <c r="C241" s="95" t="s">
        <v>835</v>
      </c>
      <c r="D241" s="95" t="n">
        <v>40.626472</v>
      </c>
      <c r="E241" s="95" t="n">
        <v>-73.996895</v>
      </c>
      <c r="G241" s="101" t="n">
        <v>194</v>
      </c>
      <c r="H241" s="95" t="str">
        <f aca="false" t="array" ref="H241:H241">INDEX('Annual Total'!$B$3:$G$426,G241,1)</f>
        <v>New Utrecht Av (N)/62 St (D)</v>
      </c>
      <c r="I241" s="95" t="str">
        <f aca="false" t="array" ref="I241:I241">INDEX('Annual Total'!$B$3:$G$426,$G241,6)</f>
        <v>B</v>
      </c>
      <c r="J241" s="99" t="n">
        <f aca="false" t="array" ref="J241:J241">INDEX('Annual Total'!$B$3:$M$426,$G241,11)</f>
        <v>1501183</v>
      </c>
      <c r="K241" s="99" t="n">
        <f aca="false" t="array" ref="K241:K241">INDEX('Annual Total'!$B$3:$M$426,$G241,12)</f>
        <v>718495.846</v>
      </c>
      <c r="L241" s="95" t="n">
        <f aca="false">COUNTIFS(G$2:G$479,"="&amp;G241)</f>
        <v>2</v>
      </c>
      <c r="M241" s="100" t="str">
        <f aca="false">IF(L241=1,A241, IF(G241&lt;&gt;0, "LINK", 0))</f>
        <v>LINK</v>
      </c>
      <c r="N241" s="97" t="s">
        <v>837</v>
      </c>
      <c r="O241" s="100" t="str">
        <f aca="false">IF(M241&lt;&gt;"LINK",M241,N241)</f>
        <v>LINK_B16</v>
      </c>
    </row>
    <row r="242" customFormat="false" ht="12.75" hidden="false" customHeight="true" outlineLevel="0" collapsed="false">
      <c r="A242" s="95" t="s">
        <v>838</v>
      </c>
      <c r="B242" s="95" t="s">
        <v>839</v>
      </c>
      <c r="C242" s="95" t="s">
        <v>838</v>
      </c>
      <c r="D242" s="95" t="n">
        <v>40.619589</v>
      </c>
      <c r="E242" s="95" t="n">
        <v>-73.998864</v>
      </c>
      <c r="G242" s="95" t="n">
        <f aca="false">MATCH(B242&amp;"*",'Annual Total'!$B$3:$B$426,0)</f>
        <v>86</v>
      </c>
      <c r="H242" s="95" t="str">
        <f aca="false" t="array" ref="H242:H242">INDEX('Annual Total'!$B$3:$G$426,G242,1)</f>
        <v>71 St (D)</v>
      </c>
      <c r="I242" s="95" t="str">
        <f aca="false" t="array" ref="I242:I242">INDEX('Annual Total'!$B$3:$G$426,$G242,6)</f>
        <v>B</v>
      </c>
      <c r="J242" s="99" t="n">
        <f aca="false" t="array" ref="J242:J242">INDEX('Annual Total'!$B$3:$M$426,$G242,11)</f>
        <v>1722921</v>
      </c>
      <c r="K242" s="99" t="n">
        <f aca="false" t="array" ref="K242:K242">INDEX('Annual Total'!$B$3:$M$426,$G242,12)</f>
        <v>721710.987</v>
      </c>
      <c r="L242" s="95" t="n">
        <f aca="false">COUNTIFS(G$2:G$479,"="&amp;G242)</f>
        <v>1</v>
      </c>
      <c r="M242" s="100" t="str">
        <f aca="false">IF(L242=1,A242, IF(G242&lt;&gt;0, "LINK", 0))</f>
        <v>B17</v>
      </c>
      <c r="O242" s="100" t="str">
        <f aca="false">IF(M242&lt;&gt;"LINK",M242,N242)</f>
        <v>B17</v>
      </c>
    </row>
    <row r="243" customFormat="false" ht="12.75" hidden="false" customHeight="true" outlineLevel="0" collapsed="false">
      <c r="A243" s="95" t="s">
        <v>840</v>
      </c>
      <c r="B243" s="95" t="s">
        <v>573</v>
      </c>
      <c r="C243" s="95" t="s">
        <v>840</v>
      </c>
      <c r="D243" s="95" t="n">
        <v>40.613501</v>
      </c>
      <c r="E243" s="95" t="n">
        <v>-74.00061</v>
      </c>
      <c r="G243" s="95" t="n">
        <f aca="false">MATCH(B243&amp;"*",'Annual Total'!$B$3:$B$426,0)</f>
        <v>88</v>
      </c>
      <c r="H243" s="95" t="str">
        <f aca="false" t="array" ref="H243:H243">INDEX('Annual Total'!$B$3:$G$426,G243,1)</f>
        <v>79 St (D)</v>
      </c>
      <c r="I243" s="95" t="str">
        <f aca="false" t="array" ref="I243:I243">INDEX('Annual Total'!$B$3:$G$426,$G243,6)</f>
        <v>B</v>
      </c>
      <c r="J243" s="99" t="n">
        <f aca="false" t="array" ref="J243:J243">INDEX('Annual Total'!$B$3:$M$426,$G243,11)</f>
        <v>1926290</v>
      </c>
      <c r="K243" s="99" t="n">
        <f aca="false" t="array" ref="K243:K243">INDEX('Annual Total'!$B$3:$M$426,$G243,12)</f>
        <v>816330.077</v>
      </c>
      <c r="L243" s="95" t="n">
        <f aca="false">COUNTIFS(G$2:G$479,"="&amp;G243)</f>
        <v>1</v>
      </c>
      <c r="M243" s="100" t="str">
        <f aca="false">IF(L243=1,A243, IF(G243&lt;&gt;0, "LINK", 0))</f>
        <v>B18</v>
      </c>
      <c r="O243" s="100" t="str">
        <f aca="false">IF(M243&lt;&gt;"LINK",M243,N243)</f>
        <v>B18</v>
      </c>
    </row>
    <row r="244" customFormat="false" ht="12.75" hidden="false" customHeight="true" outlineLevel="0" collapsed="false">
      <c r="A244" s="95" t="s">
        <v>841</v>
      </c>
      <c r="B244" s="95" t="s">
        <v>842</v>
      </c>
      <c r="C244" s="95" t="s">
        <v>841</v>
      </c>
      <c r="D244" s="95" t="n">
        <v>40.607954</v>
      </c>
      <c r="E244" s="95" t="n">
        <v>-74.001736</v>
      </c>
      <c r="G244" s="95" t="n">
        <f aca="false">MATCH(B244&amp;"*",'Annual Total'!$B$3:$B$426,0)</f>
        <v>70</v>
      </c>
      <c r="H244" s="95" t="str">
        <f aca="false" t="array" ref="H244:H244">INDEX('Annual Total'!$B$3:$G$426,G244,1)</f>
        <v>18 Av (D)</v>
      </c>
      <c r="I244" s="95" t="str">
        <f aca="false" t="array" ref="I244:I244">INDEX('Annual Total'!$B$3:$G$426,$G244,6)</f>
        <v>B</v>
      </c>
      <c r="J244" s="99" t="n">
        <f aca="false" t="array" ref="J244:J244">INDEX('Annual Total'!$B$3:$M$426,$G244,11)</f>
        <v>1942617</v>
      </c>
      <c r="K244" s="99" t="n">
        <f aca="false" t="array" ref="K244:K244">INDEX('Annual Total'!$B$3:$M$426,$G244,12)</f>
        <v>851720.018</v>
      </c>
      <c r="L244" s="95" t="n">
        <f aca="false">COUNTIFS(G$2:G$479,"="&amp;G244)</f>
        <v>1</v>
      </c>
      <c r="M244" s="100" t="str">
        <f aca="false">IF(L244=1,A244, IF(G244&lt;&gt;0, "LINK", 0))</f>
        <v>B19</v>
      </c>
      <c r="O244" s="100" t="str">
        <f aca="false">IF(M244&lt;&gt;"LINK",M244,N244)</f>
        <v>B19</v>
      </c>
    </row>
    <row r="245" customFormat="false" ht="12.75" hidden="false" customHeight="true" outlineLevel="0" collapsed="false">
      <c r="A245" s="95" t="s">
        <v>843</v>
      </c>
      <c r="B245" s="95" t="s">
        <v>844</v>
      </c>
      <c r="C245" s="95" t="s">
        <v>843</v>
      </c>
      <c r="D245" s="95" t="n">
        <v>40.604556</v>
      </c>
      <c r="E245" s="95" t="n">
        <v>-73.998168</v>
      </c>
      <c r="G245" s="95" t="n">
        <f aca="false">MATCH(B245&amp;"*",'Annual Total'!$B$3:$B$426,0)</f>
        <v>73</v>
      </c>
      <c r="H245" s="95" t="str">
        <f aca="false" t="array" ref="H245:H245">INDEX('Annual Total'!$B$3:$G$426,G245,1)</f>
        <v>20 Av (D)</v>
      </c>
      <c r="I245" s="95" t="str">
        <f aca="false" t="array" ref="I245:I245">INDEX('Annual Total'!$B$3:$G$426,$G245,6)</f>
        <v>B</v>
      </c>
      <c r="J245" s="99" t="n">
        <f aca="false" t="array" ref="J245:J245">INDEX('Annual Total'!$B$3:$M$426,$G245,11)</f>
        <v>1578971</v>
      </c>
      <c r="K245" s="99" t="n">
        <f aca="false" t="array" ref="K245:K245">INDEX('Annual Total'!$B$3:$M$426,$G245,12)</f>
        <v>703956.992</v>
      </c>
      <c r="L245" s="95" t="n">
        <f aca="false">COUNTIFS(G$2:G$479,"="&amp;G245)</f>
        <v>1</v>
      </c>
      <c r="M245" s="100" t="str">
        <f aca="false">IF(L245=1,A245, IF(G245&lt;&gt;0, "LINK", 0))</f>
        <v>B20</v>
      </c>
      <c r="O245" s="100" t="str">
        <f aca="false">IF(M245&lt;&gt;"LINK",M245,N245)</f>
        <v>B20</v>
      </c>
    </row>
    <row r="246" customFormat="false" ht="12.75" hidden="false" customHeight="true" outlineLevel="0" collapsed="false">
      <c r="A246" s="95" t="s">
        <v>845</v>
      </c>
      <c r="B246" s="95" t="s">
        <v>846</v>
      </c>
      <c r="C246" s="95" t="s">
        <v>845</v>
      </c>
      <c r="D246" s="95" t="n">
        <v>40.601875</v>
      </c>
      <c r="E246" s="95" t="n">
        <v>-73.993728</v>
      </c>
      <c r="G246" s="95" t="n">
        <f aca="false">MATCH(B246&amp;"*",'Annual Total'!$B$3:$B$426,0)</f>
        <v>107</v>
      </c>
      <c r="H246" s="95" t="str">
        <f aca="false" t="array" ref="H246:H246">INDEX('Annual Total'!$B$3:$G$426,G246,1)</f>
        <v>Bay Pkwy (D)</v>
      </c>
      <c r="I246" s="95" t="str">
        <f aca="false" t="array" ref="I246:I246">INDEX('Annual Total'!$B$3:$G$426,$G246,6)</f>
        <v>B</v>
      </c>
      <c r="J246" s="99" t="n">
        <f aca="false" t="array" ref="J246:J246">INDEX('Annual Total'!$B$3:$M$426,$G246,11)</f>
        <v>2446673</v>
      </c>
      <c r="K246" s="99" t="n">
        <f aca="false" t="array" ref="K246:K246">INDEX('Annual Total'!$B$3:$M$426,$G246,12)</f>
        <v>1086572.973</v>
      </c>
      <c r="L246" s="95" t="n">
        <f aca="false">COUNTIFS(G$2:G$479,"="&amp;G246)</f>
        <v>1</v>
      </c>
      <c r="M246" s="100" t="str">
        <f aca="false">IF(L246=1,A246, IF(G246&lt;&gt;0, "LINK", 0))</f>
        <v>B21</v>
      </c>
      <c r="O246" s="100" t="str">
        <f aca="false">IF(M246&lt;&gt;"LINK",M246,N246)</f>
        <v>B21</v>
      </c>
    </row>
    <row r="247" customFormat="false" ht="12.75" hidden="false" customHeight="true" outlineLevel="0" collapsed="false">
      <c r="A247" s="95" t="s">
        <v>847</v>
      </c>
      <c r="B247" s="95" t="s">
        <v>848</v>
      </c>
      <c r="C247" s="95" t="s">
        <v>847</v>
      </c>
      <c r="D247" s="95" t="n">
        <v>40.597704</v>
      </c>
      <c r="E247" s="95" t="n">
        <v>-73.986829</v>
      </c>
      <c r="G247" s="95" t="n">
        <f aca="false">MATCH(B247&amp;"*",'Annual Total'!$B$3:$B$426,0)</f>
        <v>75</v>
      </c>
      <c r="H247" s="95" t="str">
        <f aca="false" t="array" ref="H247:H247">INDEX('Annual Total'!$B$3:$G$426,G247,1)</f>
        <v>25 Av (D)</v>
      </c>
      <c r="I247" s="95" t="str">
        <f aca="false" t="array" ref="I247:I247">INDEX('Annual Total'!$B$3:$G$426,$G247,6)</f>
        <v>B</v>
      </c>
      <c r="J247" s="99" t="n">
        <f aca="false" t="array" ref="J247:J247">INDEX('Annual Total'!$B$3:$M$426,$G247,11)</f>
        <v>1507759</v>
      </c>
      <c r="K247" s="99" t="n">
        <f aca="false" t="array" ref="K247:K247">INDEX('Annual Total'!$B$3:$M$426,$G247,12)</f>
        <v>609449.957</v>
      </c>
      <c r="L247" s="95" t="n">
        <f aca="false">COUNTIFS(G$2:G$479,"="&amp;G247)</f>
        <v>1</v>
      </c>
      <c r="M247" s="100" t="str">
        <f aca="false">IF(L247=1,A247, IF(G247&lt;&gt;0, "LINK", 0))</f>
        <v>B22</v>
      </c>
      <c r="O247" s="100" t="str">
        <f aca="false">IF(M247&lt;&gt;"LINK",M247,N247)</f>
        <v>B22</v>
      </c>
    </row>
    <row r="248" customFormat="false" ht="12.75" hidden="false" customHeight="true" outlineLevel="0" collapsed="false">
      <c r="A248" s="95" t="s">
        <v>849</v>
      </c>
      <c r="B248" s="95" t="s">
        <v>850</v>
      </c>
      <c r="C248" s="95" t="s">
        <v>849</v>
      </c>
      <c r="D248" s="95" t="n">
        <v>40.588841</v>
      </c>
      <c r="E248" s="95" t="n">
        <v>-73.983765</v>
      </c>
      <c r="G248" s="95" t="n">
        <f aca="false">MATCH(B248&amp;"*",'Annual Total'!$B$3:$B$426,0)</f>
        <v>106</v>
      </c>
      <c r="H248" s="95" t="str">
        <f aca="false" t="array" ref="H248:H248">INDEX('Annual Total'!$B$3:$G$426,G248,1)</f>
        <v>Bay 50 St (D)</v>
      </c>
      <c r="I248" s="95" t="str">
        <f aca="false" t="array" ref="I248:I248">INDEX('Annual Total'!$B$3:$G$426,$G248,6)</f>
        <v>B</v>
      </c>
      <c r="J248" s="99" t="n">
        <f aca="false" t="array" ref="J248:J248">INDEX('Annual Total'!$B$3:$M$426,$G248,11)</f>
        <v>821873</v>
      </c>
      <c r="K248" s="99" t="n">
        <f aca="false" t="array" ref="K248:K248">INDEX('Annual Total'!$B$3:$M$426,$G248,12)</f>
        <v>351591.024</v>
      </c>
      <c r="L248" s="95" t="n">
        <f aca="false">COUNTIFS(G$2:G$479,"="&amp;G248)</f>
        <v>1</v>
      </c>
      <c r="M248" s="100" t="str">
        <f aca="false">IF(L248=1,A248, IF(G248&lt;&gt;0, "LINK", 0))</f>
        <v>B23</v>
      </c>
      <c r="O248" s="100" t="str">
        <f aca="false">IF(M248&lt;&gt;"LINK",M248,N248)</f>
        <v>B23</v>
      </c>
    </row>
    <row r="249" customFormat="false" ht="12.75" hidden="false" customHeight="true" outlineLevel="0" collapsed="false">
      <c r="A249" s="95" t="s">
        <v>851</v>
      </c>
      <c r="B249" s="95" t="s">
        <v>852</v>
      </c>
      <c r="C249" s="95" t="s">
        <v>851</v>
      </c>
      <c r="D249" s="95" t="n">
        <v>40.874811</v>
      </c>
      <c r="E249" s="95" t="n">
        <v>-73.878855</v>
      </c>
      <c r="G249" s="95" t="n">
        <f aca="false">MATCH(B249&amp;"*",'Annual Total'!$B$3:$B$426,0)</f>
        <v>53</v>
      </c>
      <c r="H249" s="95" t="str">
        <f aca="false" t="array" ref="H249:H249">INDEX('Annual Total'!$B$3:$G$426,G249,1)</f>
        <v>Norwood-205 St (D)</v>
      </c>
      <c r="I249" s="95" t="str">
        <f aca="false" t="array" ref="I249:I249">INDEX('Annual Total'!$B$3:$G$426,$G249,6)</f>
        <v>Bx</v>
      </c>
      <c r="J249" s="99" t="n">
        <f aca="false" t="array" ref="J249:J249">INDEX('Annual Total'!$B$3:$M$426,$G249,11)</f>
        <v>2639003</v>
      </c>
      <c r="K249" s="99" t="n">
        <f aca="false" t="array" ref="K249:K249">INDEX('Annual Total'!$B$3:$M$426,$G249,12)</f>
        <v>1315356.014</v>
      </c>
      <c r="L249" s="95" t="n">
        <f aca="false">COUNTIFS(G$2:G$479,"="&amp;G249)</f>
        <v>1</v>
      </c>
      <c r="M249" s="100" t="str">
        <f aca="false">IF(L249=1,A249, IF(G249&lt;&gt;0, "LINK", 0))</f>
        <v>D01</v>
      </c>
      <c r="O249" s="100" t="str">
        <f aca="false">IF(M249&lt;&gt;"LINK",M249,N249)</f>
        <v>D01</v>
      </c>
    </row>
    <row r="250" customFormat="false" ht="12.75" hidden="false" customHeight="true" outlineLevel="0" collapsed="false">
      <c r="A250" s="95" t="s">
        <v>853</v>
      </c>
      <c r="B250" s="95" t="s">
        <v>854</v>
      </c>
      <c r="C250" s="95" t="s">
        <v>853</v>
      </c>
      <c r="D250" s="95" t="n">
        <v>40.873244</v>
      </c>
      <c r="E250" s="95" t="n">
        <v>-73.887138</v>
      </c>
      <c r="G250" s="95" t="n">
        <f aca="false">MATCH(B250&amp;"*",'Annual Total'!$B$3:$B$426,0)</f>
        <v>22</v>
      </c>
      <c r="H250" s="95" t="str">
        <f aca="false" t="array" ref="H250:H250">INDEX('Annual Total'!$B$3:$G$426,G250,1)</f>
        <v>Bedford Park Blvd (B,D)</v>
      </c>
      <c r="I250" s="95" t="str">
        <f aca="false" t="array" ref="I250:I250">INDEX('Annual Total'!$B$3:$G$426,$G250,6)</f>
        <v>Bx</v>
      </c>
      <c r="J250" s="99" t="n">
        <f aca="false" t="array" ref="J250:J250">INDEX('Annual Total'!$B$3:$M$426,$G250,11)</f>
        <v>2143375</v>
      </c>
      <c r="K250" s="99" t="n">
        <f aca="false" t="array" ref="K250:K250">INDEX('Annual Total'!$B$3:$M$426,$G250,12)</f>
        <v>968589.93</v>
      </c>
      <c r="L250" s="95" t="n">
        <f aca="false">COUNTIFS(G$2:G$479,"="&amp;G250)</f>
        <v>1</v>
      </c>
      <c r="M250" s="100" t="str">
        <f aca="false">IF(L250=1,A250, IF(G250&lt;&gt;0, "LINK", 0))</f>
        <v>D03</v>
      </c>
      <c r="O250" s="100" t="str">
        <f aca="false">IF(M250&lt;&gt;"LINK",M250,N250)</f>
        <v>D03</v>
      </c>
    </row>
    <row r="251" customFormat="false" ht="12.75" hidden="false" customHeight="true" outlineLevel="0" collapsed="false">
      <c r="A251" s="95" t="s">
        <v>855</v>
      </c>
      <c r="B251" s="95" t="s">
        <v>659</v>
      </c>
      <c r="C251" s="95" t="s">
        <v>855</v>
      </c>
      <c r="D251" s="95" t="n">
        <v>40.866978</v>
      </c>
      <c r="E251" s="95" t="n">
        <v>-73.893509</v>
      </c>
      <c r="G251" s="102" t="n">
        <v>45</v>
      </c>
      <c r="H251" s="95" t="str">
        <f aca="false" t="array" ref="H251:H251">INDEX('Annual Total'!$B$3:$G$426,G251,1)</f>
        <v>Kingsbridge Rd (B,D)</v>
      </c>
      <c r="I251" s="95" t="str">
        <f aca="false" t="array" ref="I251:I251">INDEX('Annual Total'!$B$3:$G$426,$G251,6)</f>
        <v>Bx</v>
      </c>
      <c r="J251" s="99" t="n">
        <f aca="false" t="array" ref="J251:J251">INDEX('Annual Total'!$B$3:$M$426,$G251,11)</f>
        <v>2485283</v>
      </c>
      <c r="K251" s="99" t="n">
        <f aca="false" t="array" ref="K251:K251">INDEX('Annual Total'!$B$3:$M$426,$G251,12)</f>
        <v>1189101.846</v>
      </c>
      <c r="L251" s="95" t="n">
        <f aca="false">COUNTIFS(G$2:G$479,"="&amp;G251)</f>
        <v>1</v>
      </c>
      <c r="M251" s="100" t="str">
        <f aca="false">IF(L251=1,A251, IF(G251&lt;&gt;0, "LINK", 0))</f>
        <v>D04</v>
      </c>
      <c r="O251" s="100" t="str">
        <f aca="false">IF(M251&lt;&gt;"LINK",M251,N251)</f>
        <v>D04</v>
      </c>
    </row>
    <row r="252" customFormat="false" ht="12.75" hidden="false" customHeight="true" outlineLevel="0" collapsed="false">
      <c r="A252" s="95" t="s">
        <v>856</v>
      </c>
      <c r="B252" s="95" t="s">
        <v>660</v>
      </c>
      <c r="C252" s="95" t="s">
        <v>856</v>
      </c>
      <c r="D252" s="95" t="n">
        <v>40.861296</v>
      </c>
      <c r="E252" s="95" t="n">
        <v>-73.897749</v>
      </c>
      <c r="G252" s="102" t="n">
        <v>37</v>
      </c>
      <c r="H252" s="95" t="str">
        <f aca="false" t="array" ref="H252:H252">INDEX('Annual Total'!$B$3:$G$426,G252,1)</f>
        <v>Fordham Rd (B,D)</v>
      </c>
      <c r="I252" s="95" t="str">
        <f aca="false" t="array" ref="I252:I252">INDEX('Annual Total'!$B$3:$G$426,$G252,6)</f>
        <v>Bx</v>
      </c>
      <c r="J252" s="99" t="n">
        <f aca="false" t="array" ref="J252:J252">INDEX('Annual Total'!$B$3:$M$426,$G252,11)</f>
        <v>3671217</v>
      </c>
      <c r="K252" s="99" t="n">
        <f aca="false" t="array" ref="K252:K252">INDEX('Annual Total'!$B$3:$M$426,$G252,12)</f>
        <v>1713032.07</v>
      </c>
      <c r="L252" s="95" t="n">
        <f aca="false">COUNTIFS(G$2:G$479,"="&amp;G252)</f>
        <v>1</v>
      </c>
      <c r="M252" s="100" t="str">
        <f aca="false">IF(L252=1,A252, IF(G252&lt;&gt;0, "LINK", 0))</f>
        <v>D05</v>
      </c>
      <c r="O252" s="100" t="str">
        <f aca="false">IF(M252&lt;&gt;"LINK",M252,N252)</f>
        <v>D05</v>
      </c>
    </row>
    <row r="253" customFormat="false" ht="12.75" hidden="false" customHeight="true" outlineLevel="0" collapsed="false">
      <c r="A253" s="95" t="s">
        <v>857</v>
      </c>
      <c r="B253" s="95" t="s">
        <v>858</v>
      </c>
      <c r="C253" s="95" t="s">
        <v>857</v>
      </c>
      <c r="D253" s="95" t="n">
        <v>40.856093</v>
      </c>
      <c r="E253" s="95" t="n">
        <v>-73.900741</v>
      </c>
      <c r="G253" s="95" t="n">
        <f aca="false">MATCH(B253&amp;"*",'Annual Total'!$B$3:$B$426,0)</f>
        <v>11</v>
      </c>
      <c r="H253" s="95" t="str">
        <f aca="false" t="array" ref="H253:H253">INDEX('Annual Total'!$B$3:$G$426,G253,1)</f>
        <v>182-183 Sts (B,D)</v>
      </c>
      <c r="I253" s="95" t="str">
        <f aca="false" t="array" ref="I253:I253">INDEX('Annual Total'!$B$3:$G$426,$G253,6)</f>
        <v>Bx</v>
      </c>
      <c r="J253" s="99" t="n">
        <f aca="false" t="array" ref="J253:J253">INDEX('Annual Total'!$B$3:$M$426,$G253,11)</f>
        <v>1513443</v>
      </c>
      <c r="K253" s="99" t="n">
        <f aca="false" t="array" ref="K253:K253">INDEX('Annual Total'!$B$3:$M$426,$G253,12)</f>
        <v>761613.041</v>
      </c>
      <c r="L253" s="95" t="n">
        <f aca="false">COUNTIFS(G$2:G$479,"="&amp;G253)</f>
        <v>1</v>
      </c>
      <c r="M253" s="100" t="str">
        <f aca="false">IF(L253=1,A253, IF(G253&lt;&gt;0, "LINK", 0))</f>
        <v>D06</v>
      </c>
      <c r="O253" s="100" t="str">
        <f aca="false">IF(M253&lt;&gt;"LINK",M253,N253)</f>
        <v>D06</v>
      </c>
    </row>
    <row r="254" customFormat="false" ht="12.75" hidden="false" customHeight="true" outlineLevel="0" collapsed="false">
      <c r="A254" s="95" t="s">
        <v>859</v>
      </c>
      <c r="B254" s="95" t="s">
        <v>860</v>
      </c>
      <c r="C254" s="95" t="s">
        <v>859</v>
      </c>
      <c r="D254" s="95" t="n">
        <v>40.85041</v>
      </c>
      <c r="E254" s="95" t="n">
        <v>-73.905227</v>
      </c>
      <c r="G254" s="95" t="n">
        <f aca="false">MATCH(B254&amp;"*",'Annual Total'!$B$3:$B$426,0)</f>
        <v>61</v>
      </c>
      <c r="H254" s="95" t="str">
        <f aca="false" t="array" ref="H254:H254">INDEX('Annual Total'!$B$3:$G$426,G254,1)</f>
        <v>Tremont Av (B,D)</v>
      </c>
      <c r="I254" s="95" t="str">
        <f aca="false" t="array" ref="I254:I254">INDEX('Annual Total'!$B$3:$G$426,$G254,6)</f>
        <v>Bx</v>
      </c>
      <c r="J254" s="99" t="n">
        <f aca="false" t="array" ref="J254:J254">INDEX('Annual Total'!$B$3:$M$426,$G254,11)</f>
        <v>3052099</v>
      </c>
      <c r="K254" s="99" t="n">
        <f aca="false" t="array" ref="K254:K254">INDEX('Annual Total'!$B$3:$M$426,$G254,12)</f>
        <v>1433743.994</v>
      </c>
      <c r="L254" s="95" t="n">
        <f aca="false">COUNTIFS(G$2:G$479,"="&amp;G254)</f>
        <v>1</v>
      </c>
      <c r="M254" s="100" t="str">
        <f aca="false">IF(L254=1,A254, IF(G254&lt;&gt;0, "LINK", 0))</f>
        <v>D07</v>
      </c>
      <c r="O254" s="100" t="str">
        <f aca="false">IF(M254&lt;&gt;"LINK",M254,N254)</f>
        <v>D07</v>
      </c>
    </row>
    <row r="255" customFormat="false" ht="12.75" hidden="false" customHeight="true" outlineLevel="0" collapsed="false">
      <c r="A255" s="95" t="s">
        <v>861</v>
      </c>
      <c r="B255" s="95" t="s">
        <v>862</v>
      </c>
      <c r="C255" s="95" t="s">
        <v>861</v>
      </c>
      <c r="D255" s="95" t="n">
        <v>40.8459</v>
      </c>
      <c r="E255" s="95" t="n">
        <v>-73.910136</v>
      </c>
      <c r="G255" s="95" t="n">
        <f aca="false">MATCH(B255&amp;"*",'Annual Total'!$B$3:$B$426,0)</f>
        <v>9</v>
      </c>
      <c r="H255" s="95" t="str">
        <f aca="false" t="array" ref="H255:H255">INDEX('Annual Total'!$B$3:$G$426,G255,1)</f>
        <v>174-175 Sts (B,D)</v>
      </c>
      <c r="I255" s="95" t="str">
        <f aca="false" t="array" ref="I255:I255">INDEX('Annual Total'!$B$3:$G$426,$G255,6)</f>
        <v>Bx</v>
      </c>
      <c r="J255" s="99" t="n">
        <f aca="false" t="array" ref="J255:J255">INDEX('Annual Total'!$B$3:$M$426,$G255,11)</f>
        <v>1518260</v>
      </c>
      <c r="K255" s="99" t="n">
        <f aca="false" t="array" ref="K255:K255">INDEX('Annual Total'!$B$3:$M$426,$G255,12)</f>
        <v>788120.988</v>
      </c>
      <c r="L255" s="95" t="n">
        <f aca="false">COUNTIFS(G$2:G$479,"="&amp;G255)</f>
        <v>1</v>
      </c>
      <c r="M255" s="100" t="str">
        <f aca="false">IF(L255=1,A255, IF(G255&lt;&gt;0, "LINK", 0))</f>
        <v>D08</v>
      </c>
      <c r="O255" s="100" t="str">
        <f aca="false">IF(M255&lt;&gt;"LINK",M255,N255)</f>
        <v>D08</v>
      </c>
    </row>
    <row r="256" customFormat="false" ht="12.75" hidden="false" customHeight="true" outlineLevel="0" collapsed="false">
      <c r="A256" s="95" t="s">
        <v>863</v>
      </c>
      <c r="B256" s="95" t="s">
        <v>665</v>
      </c>
      <c r="C256" s="95" t="s">
        <v>863</v>
      </c>
      <c r="D256" s="95" t="n">
        <v>40.839306</v>
      </c>
      <c r="E256" s="95" t="n">
        <v>-73.9134</v>
      </c>
      <c r="G256" s="102" t="n">
        <v>7</v>
      </c>
      <c r="H256" s="95" t="str">
        <f aca="false" t="array" ref="H256:H256">INDEX('Annual Total'!$B$3:$G$426,G256,1)</f>
        <v>170 St (B,D)</v>
      </c>
      <c r="I256" s="95" t="str">
        <f aca="false" t="array" ref="I256:I256">INDEX('Annual Total'!$B$3:$G$426,$G256,6)</f>
        <v>Bx</v>
      </c>
      <c r="J256" s="99" t="n">
        <f aca="false" t="array" ref="J256:J256">INDEX('Annual Total'!$B$3:$M$426,$G256,11)</f>
        <v>2130461</v>
      </c>
      <c r="K256" s="99" t="n">
        <f aca="false" t="array" ref="K256:K256">INDEX('Annual Total'!$B$3:$M$426,$G256,12)</f>
        <v>1002094.897</v>
      </c>
      <c r="L256" s="95" t="n">
        <f aca="false">COUNTIFS(G$2:G$479,"="&amp;G256)</f>
        <v>1</v>
      </c>
      <c r="M256" s="100" t="str">
        <f aca="false">IF(L256=1,A256, IF(G256&lt;&gt;0, "LINK", 0))</f>
        <v>D09</v>
      </c>
      <c r="O256" s="100" t="str">
        <f aca="false">IF(M256&lt;&gt;"LINK",M256,N256)</f>
        <v>D09</v>
      </c>
    </row>
    <row r="257" customFormat="false" ht="12.75" hidden="false" customHeight="true" outlineLevel="0" collapsed="false">
      <c r="A257" s="95" t="s">
        <v>864</v>
      </c>
      <c r="B257" s="95" t="s">
        <v>666</v>
      </c>
      <c r="C257" s="95" t="s">
        <v>864</v>
      </c>
      <c r="D257" s="95" t="n">
        <v>40.833771</v>
      </c>
      <c r="E257" s="95" t="n">
        <v>-73.91844</v>
      </c>
      <c r="G257" s="102" t="n">
        <v>5</v>
      </c>
      <c r="H257" s="95" t="str">
        <f aca="false" t="array" ref="H257:H257">INDEX('Annual Total'!$B$3:$G$426,G257,1)</f>
        <v>167 St (B,D)</v>
      </c>
      <c r="I257" s="95" t="str">
        <f aca="false" t="array" ref="I257:I257">INDEX('Annual Total'!$B$3:$G$426,$G257,6)</f>
        <v>Bx</v>
      </c>
      <c r="J257" s="99" t="n">
        <f aca="false" t="array" ref="J257:J257">INDEX('Annual Total'!$B$3:$M$426,$G257,11)</f>
        <v>2734530</v>
      </c>
      <c r="K257" s="99" t="n">
        <f aca="false" t="array" ref="K257:K257">INDEX('Annual Total'!$B$3:$M$426,$G257,12)</f>
        <v>1422149.009</v>
      </c>
      <c r="L257" s="95" t="n">
        <f aca="false">COUNTIFS(G$2:G$479,"="&amp;G257)</f>
        <v>1</v>
      </c>
      <c r="M257" s="100" t="str">
        <f aca="false">IF(L257=1,A257, IF(G257&lt;&gt;0, "LINK", 0))</f>
        <v>D10</v>
      </c>
      <c r="O257" s="100" t="str">
        <f aca="false">IF(M257&lt;&gt;"LINK",M257,N257)</f>
        <v>D10</v>
      </c>
    </row>
    <row r="258" customFormat="false" ht="12.75" hidden="false" customHeight="true" outlineLevel="0" collapsed="false">
      <c r="A258" s="95" t="s">
        <v>865</v>
      </c>
      <c r="B258" s="95" t="s">
        <v>667</v>
      </c>
      <c r="C258" s="95" t="s">
        <v>865</v>
      </c>
      <c r="D258" s="95" t="n">
        <v>40.827905</v>
      </c>
      <c r="E258" s="95" t="n">
        <v>-73.925651</v>
      </c>
      <c r="G258" s="95" t="n">
        <f aca="false">MATCH(B258&amp;"*",'Annual Total'!$B$3:$B$426,0)</f>
        <v>3</v>
      </c>
      <c r="H258" s="95" t="str">
        <f aca="false" t="array" ref="H258:H258">INDEX('Annual Total'!$B$3:$G$426,G258,1)</f>
        <v>161 St-Yankee Stadium (B,D,4)</v>
      </c>
      <c r="I258" s="95" t="str">
        <f aca="false" t="array" ref="I258:I258">INDEX('Annual Total'!$B$3:$G$426,$G258,6)</f>
        <v>Bx</v>
      </c>
      <c r="J258" s="99" t="n">
        <f aca="false" t="array" ref="J258:J258">INDEX('Annual Total'!$B$3:$M$426,$G258,11)</f>
        <v>8254928</v>
      </c>
      <c r="K258" s="99" t="n">
        <f aca="false" t="array" ref="K258:K258">INDEX('Annual Total'!$B$3:$M$426,$G258,12)</f>
        <v>3221650.993</v>
      </c>
      <c r="L258" s="95" t="n">
        <f aca="false">COUNTIFS(G$2:G$479,"="&amp;G258)</f>
        <v>2</v>
      </c>
      <c r="M258" s="100" t="str">
        <f aca="false">IF(L258=1,A258, IF(G258&lt;&gt;0, "LINK", 0))</f>
        <v>LINK</v>
      </c>
      <c r="N258" s="96" t="s">
        <v>668</v>
      </c>
      <c r="O258" s="100" t="str">
        <f aca="false">IF(M258&lt;&gt;"LINK",M258,N258)</f>
        <v>LINK_414</v>
      </c>
    </row>
    <row r="259" customFormat="false" ht="12.75" hidden="false" customHeight="true" outlineLevel="0" collapsed="false">
      <c r="A259" s="95" t="s">
        <v>866</v>
      </c>
      <c r="B259" s="95" t="s">
        <v>748</v>
      </c>
      <c r="C259" s="95" t="s">
        <v>866</v>
      </c>
      <c r="D259" s="95" t="n">
        <v>40.830135</v>
      </c>
      <c r="E259" s="95" t="n">
        <v>-73.938209</v>
      </c>
      <c r="G259" s="95" t="n">
        <f aca="false">MATCH(B259&amp;"*",'Annual Total'!$B$3:$B$426,0)</f>
        <v>248</v>
      </c>
      <c r="H259" s="95" t="str">
        <f aca="false" t="array" ref="H259:H259">INDEX('Annual Total'!$B$3:$G$426,G259,1)</f>
        <v>155 St (B,D)</v>
      </c>
      <c r="I259" s="95" t="str">
        <f aca="false" t="array" ref="I259:I259">INDEX('Annual Total'!$B$3:$G$426,$G259,6)</f>
        <v>M</v>
      </c>
      <c r="J259" s="99" t="n">
        <f aca="false" t="array" ref="J259:J259">INDEX('Annual Total'!$B$3:$M$426,$G259,11)</f>
        <v>1123868</v>
      </c>
      <c r="K259" s="99" t="n">
        <f aca="false" t="array" ref="K259:K259">INDEX('Annual Total'!$B$3:$M$426,$G259,12)</f>
        <v>546624.975</v>
      </c>
      <c r="L259" s="95" t="n">
        <f aca="false">COUNTIFS(G$2:G$479,"="&amp;G259)</f>
        <v>1</v>
      </c>
      <c r="M259" s="100" t="str">
        <f aca="false">IF(L259=1,A259, IF(G259&lt;&gt;0, "LINK", 0))</f>
        <v>D12</v>
      </c>
      <c r="O259" s="100" t="str">
        <f aca="false">IF(M259&lt;&gt;"LINK",M259,N259)</f>
        <v>D12</v>
      </c>
    </row>
    <row r="260" customFormat="false" ht="12.75" hidden="false" customHeight="true" outlineLevel="0" collapsed="false">
      <c r="A260" s="95" t="s">
        <v>867</v>
      </c>
      <c r="B260" s="95" t="s">
        <v>565</v>
      </c>
      <c r="C260" s="95" t="s">
        <v>867</v>
      </c>
      <c r="D260" s="95" t="n">
        <v>40.824783</v>
      </c>
      <c r="E260" s="95" t="n">
        <v>-73.944216</v>
      </c>
      <c r="G260" s="102" t="n">
        <v>247</v>
      </c>
      <c r="H260" s="95" t="str">
        <f aca="false" t="array" ref="H260:H260">INDEX('Annual Total'!$B$3:$G$426,G260,1)</f>
        <v>145 St (A,B,C,D)</v>
      </c>
      <c r="I260" s="95" t="str">
        <f aca="false" t="array" ref="I260:I260">INDEX('Annual Total'!$B$3:$G$426,$G260,6)</f>
        <v>M</v>
      </c>
      <c r="J260" s="99" t="n">
        <f aca="false" t="array" ref="J260:J260">INDEX('Annual Total'!$B$3:$M$426,$G260,11)</f>
        <v>7464653</v>
      </c>
      <c r="K260" s="99" t="n">
        <f aca="false" t="array" ref="K260:K260">INDEX('Annual Total'!$B$3:$M$426,$G260,12)</f>
        <v>3111333.986</v>
      </c>
      <c r="L260" s="95" t="n">
        <f aca="false">COUNTIFS(G$2:G$479,"="&amp;G260)</f>
        <v>2</v>
      </c>
      <c r="M260" s="100" t="str">
        <f aca="false">IF(L260=1,A260, IF(G260&lt;&gt;0, "LINK", 0))</f>
        <v>LINK</v>
      </c>
      <c r="N260" s="97" t="s">
        <v>750</v>
      </c>
      <c r="O260" s="100" t="str">
        <f aca="false">IF(M260&lt;&gt;"LINK",M260,N260)</f>
        <v>LINK_A12</v>
      </c>
    </row>
    <row r="261" customFormat="false" ht="12.75" hidden="false" customHeight="true" outlineLevel="0" collapsed="false">
      <c r="A261" s="95" t="s">
        <v>868</v>
      </c>
      <c r="B261" s="95" t="s">
        <v>869</v>
      </c>
      <c r="C261" s="95" t="s">
        <v>868</v>
      </c>
      <c r="D261" s="95" t="n">
        <v>40.762862</v>
      </c>
      <c r="E261" s="95" t="n">
        <v>-73.981637</v>
      </c>
      <c r="G261" s="102" t="n">
        <v>288</v>
      </c>
      <c r="H261" s="95" t="str">
        <f aca="false" t="array" ref="H261:H261">INDEX('Annual Total'!$B$3:$G$426,G261,1)</f>
        <v>7 Av (B,D,E)</v>
      </c>
      <c r="I261" s="95" t="str">
        <f aca="false" t="array" ref="I261:I261">INDEX('Annual Total'!$B$3:$G$426,$G261,6)</f>
        <v>M</v>
      </c>
      <c r="J261" s="99" t="n">
        <f aca="false" t="array" ref="J261:J261">INDEX('Annual Total'!$B$3:$M$426,$G261,11)</f>
        <v>5508778</v>
      </c>
      <c r="K261" s="99" t="n">
        <f aca="false" t="array" ref="K261:K261">INDEX('Annual Total'!$B$3:$M$426,$G261,12)</f>
        <v>1545233.958</v>
      </c>
      <c r="L261" s="95" t="n">
        <f aca="false">COUNTIFS(G$2:G$479,"="&amp;G261)</f>
        <v>1</v>
      </c>
      <c r="M261" s="100" t="str">
        <f aca="false">IF(L261=1,A261, IF(G261&lt;&gt;0, "LINK", 0))</f>
        <v>D14</v>
      </c>
      <c r="O261" s="100" t="str">
        <f aca="false">IF(M261&lt;&gt;"LINK",M261,N261)</f>
        <v>D14</v>
      </c>
    </row>
    <row r="262" customFormat="false" ht="12.75" hidden="false" customHeight="true" outlineLevel="0" collapsed="false">
      <c r="A262" s="95" t="s">
        <v>870</v>
      </c>
      <c r="B262" s="95" t="s">
        <v>871</v>
      </c>
      <c r="C262" s="95" t="s">
        <v>870</v>
      </c>
      <c r="D262" s="95" t="n">
        <v>40.758663</v>
      </c>
      <c r="E262" s="95" t="n">
        <v>-73.981329</v>
      </c>
      <c r="G262" s="101" t="n">
        <v>277</v>
      </c>
      <c r="H262" s="95" t="str">
        <f aca="false" t="array" ref="H262:H262">INDEX('Annual Total'!$B$3:$G$426,G262,1)</f>
        <v>47-50 Sts-Rockefeller Center (B,D,F,M)</v>
      </c>
      <c r="I262" s="95" t="str">
        <f aca="false" t="array" ref="I262:I262">INDEX('Annual Total'!$B$3:$G$426,$G262,6)</f>
        <v>M</v>
      </c>
      <c r="J262" s="99" t="n">
        <f aca="false" t="array" ref="J262:J262">INDEX('Annual Total'!$B$3:$M$426,$G262,11)</f>
        <v>18604810</v>
      </c>
      <c r="K262" s="99" t="n">
        <f aca="false" t="array" ref="K262:K262">INDEX('Annual Total'!$B$3:$M$426,$G262,12)</f>
        <v>5826099.987</v>
      </c>
      <c r="L262" s="95" t="n">
        <f aca="false">COUNTIFS(G$2:G$479,"="&amp;G262)</f>
        <v>1</v>
      </c>
      <c r="M262" s="100" t="str">
        <f aca="false">IF(L262=1,A262, IF(G262&lt;&gt;0, "LINK", 0))</f>
        <v>D15</v>
      </c>
      <c r="O262" s="100" t="str">
        <f aca="false">IF(M262&lt;&gt;"LINK",M262,N262)</f>
        <v>D15</v>
      </c>
    </row>
    <row r="263" customFormat="false" ht="12.75" hidden="false" customHeight="true" outlineLevel="0" collapsed="false">
      <c r="A263" s="95" t="s">
        <v>872</v>
      </c>
      <c r="B263" s="95" t="s">
        <v>873</v>
      </c>
      <c r="C263" s="95" t="s">
        <v>872</v>
      </c>
      <c r="D263" s="95" t="n">
        <v>40.754222</v>
      </c>
      <c r="E263" s="95" t="n">
        <v>-73.984569</v>
      </c>
      <c r="G263" s="95" t="n">
        <f aca="false">MATCH(B263&amp;"*",'Annual Total'!$B$3:$B$426,0)</f>
        <v>276</v>
      </c>
      <c r="H263" s="95" t="str">
        <f aca="false" t="array" ref="H263:H263">INDEX('Annual Total'!$B$3:$G$426,G263,1)</f>
        <v>42 St-Bryant Pk (B,D,F,M)/5 Av (7)</v>
      </c>
      <c r="I263" s="95" t="str">
        <f aca="false" t="array" ref="I263:I263">INDEX('Annual Total'!$B$3:$G$426,$G263,6)</f>
        <v>M</v>
      </c>
      <c r="J263" s="99" t="n">
        <f aca="false" t="array" ref="J263:J263">INDEX('Annual Total'!$B$3:$M$426,$G263,11)</f>
        <v>17213702</v>
      </c>
      <c r="K263" s="99" t="n">
        <f aca="false" t="array" ref="K263:K263">INDEX('Annual Total'!$B$3:$M$426,$G263,12)</f>
        <v>5405393.866</v>
      </c>
      <c r="L263" s="95" t="n">
        <f aca="false">COUNTIFS(G$2:G$479,"="&amp;G263)</f>
        <v>2</v>
      </c>
      <c r="M263" s="100" t="str">
        <f aca="false">IF(L263=1,A263, IF(G263&lt;&gt;0, "LINK", 0))</f>
        <v>LINK</v>
      </c>
      <c r="N263" s="97" t="s">
        <v>733</v>
      </c>
      <c r="O263" s="100" t="str">
        <f aca="false">IF(M263&lt;&gt;"LINK",M263,N263)</f>
        <v>LINK_724</v>
      </c>
    </row>
    <row r="264" customFormat="false" ht="12.75" hidden="false" customHeight="true" outlineLevel="0" collapsed="false">
      <c r="A264" s="95" t="s">
        <v>874</v>
      </c>
      <c r="B264" s="95" t="s">
        <v>875</v>
      </c>
      <c r="C264" s="95" t="s">
        <v>874</v>
      </c>
      <c r="D264" s="95" t="n">
        <v>40.749719</v>
      </c>
      <c r="E264" s="95" t="n">
        <v>-73.987823</v>
      </c>
      <c r="G264" s="95" t="n">
        <f aca="false">MATCH(B264&amp;"*",'Annual Total'!$B$3:$B$426,0)</f>
        <v>272</v>
      </c>
      <c r="H264" s="95" t="str">
        <f aca="false" t="array" ref="H264:H264">INDEX('Annual Total'!$B$3:$G$426,G264,1)</f>
        <v>34 St-Herald Sq (B,D,F,M,N,Q,R,W)</v>
      </c>
      <c r="I264" s="95" t="str">
        <f aca="false" t="array" ref="I264:I264">INDEX('Annual Total'!$B$3:$G$426,$G264,6)</f>
        <v>M</v>
      </c>
      <c r="J264" s="99" t="n">
        <f aca="false" t="array" ref="J264:J264">INDEX('Annual Total'!$B$3:$M$426,$G264,11)</f>
        <v>39385436</v>
      </c>
      <c r="K264" s="99" t="n">
        <f aca="false" t="array" ref="K264:K264">INDEX('Annual Total'!$B$3:$M$426,$G264,12)</f>
        <v>12826841.121</v>
      </c>
      <c r="L264" s="95" t="n">
        <f aca="false">COUNTIFS(G$2:G$479,"="&amp;G264)</f>
        <v>2</v>
      </c>
      <c r="M264" s="100" t="str">
        <f aca="false">IF(L264=1,A264, IF(G264&lt;&gt;0, "LINK", 0))</f>
        <v>LINK</v>
      </c>
      <c r="N264" s="97" t="s">
        <v>876</v>
      </c>
      <c r="O264" s="100" t="str">
        <f aca="false">IF(M264&lt;&gt;"LINK",M264,N264)</f>
        <v>LINK_D17</v>
      </c>
    </row>
    <row r="265" customFormat="false" ht="12.75" hidden="false" customHeight="true" outlineLevel="0" collapsed="false">
      <c r="A265" s="95" t="s">
        <v>877</v>
      </c>
      <c r="B265" s="95" t="s">
        <v>583</v>
      </c>
      <c r="C265" s="95" t="s">
        <v>877</v>
      </c>
      <c r="D265" s="95" t="n">
        <v>40.742878</v>
      </c>
      <c r="E265" s="95" t="n">
        <v>-73.992821</v>
      </c>
      <c r="G265" s="102" t="n">
        <v>265</v>
      </c>
      <c r="H265" s="95" t="str">
        <f aca="false" t="array" ref="H265:H265">INDEX('Annual Total'!$B$3:$G$426,G265,1)</f>
        <v>23 St (F,M)</v>
      </c>
      <c r="I265" s="95" t="str">
        <f aca="false" t="array" ref="I265:I265">INDEX('Annual Total'!$B$3:$G$426,$G265,6)</f>
        <v>M</v>
      </c>
      <c r="J265" s="99" t="n">
        <f aca="false" t="array" ref="J265:J265">INDEX('Annual Total'!$B$3:$M$426,$G265,11)</f>
        <v>8619473</v>
      </c>
      <c r="K265" s="99" t="n">
        <f aca="false" t="array" ref="K265:K265">INDEX('Annual Total'!$B$3:$M$426,$G265,12)</f>
        <v>3100291.002</v>
      </c>
      <c r="L265" s="95" t="n">
        <f aca="false">COUNTIFS(G$2:G$479,"="&amp;G265)</f>
        <v>1</v>
      </c>
      <c r="M265" s="100" t="str">
        <f aca="false">IF(L265=1,A265, IF(G265&lt;&gt;0, "LINK", 0))</f>
        <v>D18</v>
      </c>
      <c r="O265" s="100" t="str">
        <f aca="false">IF(M265&lt;&gt;"LINK",M265,N265)</f>
        <v>D18</v>
      </c>
    </row>
    <row r="266" customFormat="false" ht="12.75" hidden="false" customHeight="true" outlineLevel="0" collapsed="false">
      <c r="A266" s="95" t="s">
        <v>878</v>
      </c>
      <c r="B266" s="95" t="s">
        <v>585</v>
      </c>
      <c r="C266" s="95" t="s">
        <v>878</v>
      </c>
      <c r="D266" s="95" t="n">
        <v>40.738228</v>
      </c>
      <c r="E266" s="95" t="n">
        <v>-73.996209</v>
      </c>
      <c r="G266" s="102" t="n">
        <v>243</v>
      </c>
      <c r="H266" s="95" t="str">
        <f aca="false" t="array" ref="H266:H266">INDEX('Annual Total'!$B$3:$G$426,G266,1)</f>
        <v>14 St (F,M,1,2,3)/6 Av (L)</v>
      </c>
      <c r="I266" s="95" t="str">
        <f aca="false" t="array" ref="I266:I266">INDEX('Annual Total'!$B$3:$G$426,$G266,6)</f>
        <v>M</v>
      </c>
      <c r="J266" s="99" t="n">
        <f aca="false" t="array" ref="J266:J266">INDEX('Annual Total'!$B$3:$M$426,$G266,11)</f>
        <v>14736035</v>
      </c>
      <c r="K266" s="99" t="n">
        <f aca="false" t="array" ref="K266:K266">INDEX('Annual Total'!$B$3:$M$426,$G266,12)</f>
        <v>5057029.071</v>
      </c>
      <c r="L266" s="95" t="n">
        <f aca="false">COUNTIFS(G$2:G$479,"="&amp;G266)</f>
        <v>3</v>
      </c>
      <c r="M266" s="100" t="str">
        <f aca="false">IF(L266=1,A266, IF(G266&lt;&gt;0, "LINK", 0))</f>
        <v>LINK</v>
      </c>
      <c r="N266" s="97" t="s">
        <v>586</v>
      </c>
      <c r="O266" s="100" t="str">
        <f aca="false">IF(M266&lt;&gt;"LINK",M266,N266)</f>
        <v>LINK_132</v>
      </c>
    </row>
    <row r="267" customFormat="false" ht="12.75" hidden="false" customHeight="true" outlineLevel="0" collapsed="false">
      <c r="A267" s="95" t="s">
        <v>879</v>
      </c>
      <c r="B267" s="95" t="s">
        <v>770</v>
      </c>
      <c r="C267" s="95" t="s">
        <v>879</v>
      </c>
      <c r="D267" s="95" t="n">
        <v>40.732338</v>
      </c>
      <c r="E267" s="95" t="n">
        <v>-74.000495</v>
      </c>
      <c r="G267" s="101" t="n">
        <v>345</v>
      </c>
      <c r="H267" s="95" t="str">
        <f aca="false" t="array" ref="H267:H267">INDEX('Annual Total'!$B$3:$G$426,G267,1)</f>
        <v>West 4 St-Washington Sq (A,B,C,D,E,F,M)</v>
      </c>
      <c r="I267" s="95" t="str">
        <f aca="false" t="array" ref="I267:I267">INDEX('Annual Total'!$B$3:$G$426,$G267,6)</f>
        <v>M</v>
      </c>
      <c r="J267" s="99" t="n">
        <f aca="false" t="array" ref="J267:J267">INDEX('Annual Total'!$B$3:$M$426,$G267,11)</f>
        <v>14063633</v>
      </c>
      <c r="K267" s="99" t="n">
        <f aca="false" t="array" ref="K267:K267">INDEX('Annual Total'!$B$3:$M$426,$G267,12)</f>
        <v>4503428.98</v>
      </c>
      <c r="L267" s="95" t="n">
        <f aca="false">COUNTIFS(G$2:G$479,"="&amp;G267)</f>
        <v>2</v>
      </c>
      <c r="M267" s="100" t="str">
        <f aca="false">IF(L267=1,A267, IF(G267&lt;&gt;0, "LINK", 0))</f>
        <v>LINK</v>
      </c>
      <c r="N267" s="97" t="s">
        <v>771</v>
      </c>
      <c r="O267" s="100" t="str">
        <f aca="false">IF(M267&lt;&gt;"LINK",M267,N267)</f>
        <v>LINK_A32</v>
      </c>
    </row>
    <row r="268" customFormat="false" ht="12.75" hidden="false" customHeight="true" outlineLevel="0" collapsed="false">
      <c r="A268" s="95" t="s">
        <v>880</v>
      </c>
      <c r="B268" s="103" t="s">
        <v>881</v>
      </c>
      <c r="C268" s="95" t="s">
        <v>880</v>
      </c>
      <c r="D268" s="95" t="n">
        <v>40.725297</v>
      </c>
      <c r="E268" s="95" t="n">
        <v>-73.996204</v>
      </c>
      <c r="G268" s="95" t="n">
        <f aca="false">MATCH(B268&amp;"*",'Annual Total'!$B$3:$B$426,0)</f>
        <v>308</v>
      </c>
      <c r="H268" s="95" t="str">
        <f aca="false" t="array" ref="H268:H268">INDEX('Annual Total'!$B$3:$G$426,G268,1)</f>
        <v>Broadway-Lafayette St (B,D,F,M)/Bleecker St (6)</v>
      </c>
      <c r="I268" s="95" t="str">
        <f aca="false" t="array" ref="I268:I268">INDEX('Annual Total'!$B$3:$G$426,$G268,6)</f>
        <v>M</v>
      </c>
      <c r="J268" s="99" t="n">
        <f aca="false" t="array" ref="J268:J268">INDEX('Annual Total'!$B$3:$M$426,$G268,11)</f>
        <v>12455155</v>
      </c>
      <c r="K268" s="99" t="n">
        <f aca="false" t="array" ref="K268:K268">INDEX('Annual Total'!$B$3:$M$426,$G268,12)</f>
        <v>4062644.914</v>
      </c>
      <c r="L268" s="95" t="n">
        <f aca="false">COUNTIFS(G$2:G$479,"="&amp;G268)</f>
        <v>2</v>
      </c>
      <c r="M268" s="100" t="str">
        <f aca="false">IF(L268=1,A268, IF(G268&lt;&gt;0, "LINK", 0))</f>
        <v>LINK</v>
      </c>
      <c r="N268" s="97" t="s">
        <v>706</v>
      </c>
      <c r="O268" s="100" t="str">
        <f aca="false">IF(M268&lt;&gt;"LINK",M268,N268)</f>
        <v>LINK_637</v>
      </c>
    </row>
    <row r="269" customFormat="false" ht="12.75" hidden="false" customHeight="true" outlineLevel="0" collapsed="false">
      <c r="A269" s="95" t="s">
        <v>882</v>
      </c>
      <c r="B269" s="95" t="s">
        <v>883</v>
      </c>
      <c r="C269" s="95" t="s">
        <v>882</v>
      </c>
      <c r="D269" s="95" t="n">
        <v>40.718267</v>
      </c>
      <c r="E269" s="95" t="n">
        <v>-73.993753</v>
      </c>
      <c r="G269" s="102" t="n">
        <v>327</v>
      </c>
      <c r="H269" s="95" t="str">
        <f aca="false" t="array" ref="H269:H269">INDEX('Annual Total'!$B$3:$G$426,G269,1)</f>
        <v>Grand St (B,D)</v>
      </c>
      <c r="I269" s="95" t="str">
        <f aca="false" t="array" ref="I269:I269">INDEX('Annual Total'!$B$3:$G$426,$G269,6)</f>
        <v>M</v>
      </c>
      <c r="J269" s="99" t="n">
        <f aca="false" t="array" ref="J269:J269">INDEX('Annual Total'!$B$3:$M$426,$G269,11)</f>
        <v>8024364</v>
      </c>
      <c r="K269" s="99" t="n">
        <f aca="false" t="array" ref="K269:K269">INDEX('Annual Total'!$B$3:$M$426,$G269,12)</f>
        <v>2908016.974</v>
      </c>
      <c r="L269" s="95" t="n">
        <f aca="false">COUNTIFS(G$2:G$479,"="&amp;G269)</f>
        <v>1</v>
      </c>
      <c r="M269" s="100" t="str">
        <f aca="false">IF(L269=1,A269, IF(G269&lt;&gt;0, "LINK", 0))</f>
        <v>D22</v>
      </c>
      <c r="O269" s="100" t="str">
        <f aca="false">IF(M269&lt;&gt;"LINK",M269,N269)</f>
        <v>D22</v>
      </c>
    </row>
    <row r="270" customFormat="false" ht="12.75" hidden="false" customHeight="true" outlineLevel="0" collapsed="false">
      <c r="A270" s="95" t="s">
        <v>884</v>
      </c>
      <c r="B270" s="95" t="s">
        <v>632</v>
      </c>
      <c r="C270" s="95" t="s">
        <v>884</v>
      </c>
      <c r="D270" s="95" t="n">
        <v>40.68446</v>
      </c>
      <c r="E270" s="95" t="n">
        <v>-73.97689</v>
      </c>
      <c r="G270" s="95" t="n">
        <f aca="false">MATCH(B270&amp;"*",'Annual Total'!$B$3:$B$426,0)</f>
        <v>95</v>
      </c>
      <c r="H270" s="95" t="str">
        <f aca="false" t="array" ref="H270:H270">INDEX('Annual Total'!$B$3:$G$426,G270,1)</f>
        <v>Atlantic Av-Barclays Ctr (B,D,N,Q,R,2,3,4,5)</v>
      </c>
      <c r="I270" s="95" t="str">
        <f aca="false" t="array" ref="I270:I270">INDEX('Annual Total'!$B$3:$G$426,$G270,6)</f>
        <v>B</v>
      </c>
      <c r="J270" s="99" t="n">
        <f aca="false" t="array" ref="J270:J270">INDEX('Annual Total'!$B$3:$M$426,$G270,11)</f>
        <v>13939794</v>
      </c>
      <c r="K270" s="99" t="n">
        <f aca="false" t="array" ref="K270:K270">INDEX('Annual Total'!$B$3:$M$426,$G270,12)</f>
        <v>5474264.99</v>
      </c>
      <c r="L270" s="95" t="n">
        <f aca="false">COUNTIFS(G$2:G$479,"="&amp;G270)</f>
        <v>3</v>
      </c>
      <c r="M270" s="100" t="str">
        <f aca="false">IF(L270=1,A270, IF(G270&lt;&gt;0, "LINK", 0))</f>
        <v>LINK</v>
      </c>
      <c r="N270" s="97" t="s">
        <v>633</v>
      </c>
      <c r="O270" s="100" t="str">
        <f aca="false">IF(M270&lt;&gt;"LINK",M270,N270)</f>
        <v>LINK_235</v>
      </c>
    </row>
    <row r="271" customFormat="false" ht="12.75" hidden="false" customHeight="true" outlineLevel="0" collapsed="false">
      <c r="A271" s="95" t="s">
        <v>885</v>
      </c>
      <c r="B271" s="95" t="s">
        <v>869</v>
      </c>
      <c r="C271" s="95" t="s">
        <v>885</v>
      </c>
      <c r="D271" s="95" t="n">
        <v>40.67705</v>
      </c>
      <c r="E271" s="95" t="n">
        <v>-73.972367</v>
      </c>
      <c r="G271" s="95" t="n">
        <f aca="false">MATCH(B271&amp;"*",'Annual Total'!$B$3:$B$426,0)</f>
        <v>84</v>
      </c>
      <c r="H271" s="95" t="str">
        <f aca="false" t="array" ref="H271:H271">INDEX('Annual Total'!$B$3:$G$426,G271,1)</f>
        <v>7 Av (B,Q)</v>
      </c>
      <c r="I271" s="95" t="str">
        <f aca="false" t="array" ref="I271:I271">INDEX('Annual Total'!$B$3:$G$426,$G271,6)</f>
        <v>B</v>
      </c>
      <c r="J271" s="99" t="n">
        <f aca="false" t="array" ref="J271:J271">INDEX('Annual Total'!$B$3:$M$426,$G271,11)</f>
        <v>3103599</v>
      </c>
      <c r="K271" s="99" t="n">
        <f aca="false" t="array" ref="K271:K271">INDEX('Annual Total'!$B$3:$M$426,$G271,12)</f>
        <v>1007948.059</v>
      </c>
      <c r="L271" s="95" t="n">
        <f aca="false">COUNTIFS(G$2:G$479,"="&amp;G271)</f>
        <v>1</v>
      </c>
      <c r="M271" s="100" t="str">
        <f aca="false">IF(L271=1,A271, IF(G271&lt;&gt;0, "LINK", 0))</f>
        <v>D25</v>
      </c>
      <c r="O271" s="100" t="str">
        <f aca="false">IF(M271&lt;&gt;"LINK",M271,N271)</f>
        <v>D25</v>
      </c>
    </row>
    <row r="272" customFormat="false" ht="12.75" hidden="false" customHeight="true" outlineLevel="0" collapsed="false">
      <c r="A272" s="95" t="s">
        <v>886</v>
      </c>
      <c r="B272" s="95" t="s">
        <v>887</v>
      </c>
      <c r="C272" s="95" t="s">
        <v>886</v>
      </c>
      <c r="D272" s="95" t="n">
        <v>40.661614</v>
      </c>
      <c r="E272" s="95" t="n">
        <v>-73.962246</v>
      </c>
      <c r="G272" s="95" t="n">
        <f aca="false">MATCH(B272&amp;"*",'Annual Total'!$B$3:$B$426,0)</f>
        <v>206</v>
      </c>
      <c r="H272" s="95" t="str">
        <f aca="false" t="array" ref="H272:H272">INDEX('Annual Total'!$B$3:$G$426,G272,1)</f>
        <v>Prospect Park (B,Q,S)</v>
      </c>
      <c r="I272" s="95" t="str">
        <f aca="false" t="array" ref="I272:I272">INDEX('Annual Total'!$B$3:$G$426,$G272,6)</f>
        <v>B</v>
      </c>
      <c r="J272" s="99" t="n">
        <f aca="false" t="array" ref="J272:J272">INDEX('Annual Total'!$B$3:$M$426,$G272,11)</f>
        <v>3323334</v>
      </c>
      <c r="K272" s="99" t="n">
        <f aca="false" t="array" ref="K272:K272">INDEX('Annual Total'!$B$3:$M$426,$G272,12)</f>
        <v>1261500.983</v>
      </c>
      <c r="L272" s="95" t="n">
        <f aca="false">COUNTIFS(G$2:G$479,"="&amp;G272)</f>
        <v>1</v>
      </c>
      <c r="M272" s="100" t="str">
        <f aca="false">IF(L272=1,A272, IF(G272&lt;&gt;0, "LINK", 0))</f>
        <v>D26</v>
      </c>
      <c r="O272" s="100" t="str">
        <f aca="false">IF(M272&lt;&gt;"LINK",M272,N272)</f>
        <v>D26</v>
      </c>
    </row>
    <row r="273" customFormat="false" ht="12.75" hidden="false" customHeight="true" outlineLevel="0" collapsed="false">
      <c r="A273" s="95" t="s">
        <v>888</v>
      </c>
      <c r="B273" s="95" t="s">
        <v>889</v>
      </c>
      <c r="C273" s="95" t="s">
        <v>888</v>
      </c>
      <c r="D273" s="95" t="n">
        <v>40.655292</v>
      </c>
      <c r="E273" s="95" t="n">
        <v>-73.961495</v>
      </c>
      <c r="G273" s="95" t="n">
        <f aca="false">MATCH(B273&amp;"*",'Annual Total'!$B$3:$B$426,0)</f>
        <v>202</v>
      </c>
      <c r="H273" s="95" t="str">
        <f aca="false" t="array" ref="H273:H273">INDEX('Annual Total'!$B$3:$G$426,G273,1)</f>
        <v>Parkside Av (Q)</v>
      </c>
      <c r="I273" s="95" t="str">
        <f aca="false" t="array" ref="I273:I273">INDEX('Annual Total'!$B$3:$G$426,$G273,6)</f>
        <v>B</v>
      </c>
      <c r="J273" s="99" t="n">
        <f aca="false" t="array" ref="J273:J273">INDEX('Annual Total'!$B$3:$M$426,$G273,11)</f>
        <v>1955051</v>
      </c>
      <c r="K273" s="99" t="n">
        <f aca="false" t="array" ref="K273:K273">INDEX('Annual Total'!$B$3:$M$426,$G273,12)</f>
        <v>861895.946</v>
      </c>
      <c r="L273" s="95" t="n">
        <f aca="false">COUNTIFS(G$2:G$479,"="&amp;G273)</f>
        <v>1</v>
      </c>
      <c r="M273" s="100" t="str">
        <f aca="false">IF(L273=1,A273, IF(G273&lt;&gt;0, "LINK", 0))</f>
        <v>D27</v>
      </c>
      <c r="O273" s="100" t="str">
        <f aca="false">IF(M273&lt;&gt;"LINK",M273,N273)</f>
        <v>D27</v>
      </c>
    </row>
    <row r="274" customFormat="false" ht="12.75" hidden="false" customHeight="true" outlineLevel="0" collapsed="false">
      <c r="A274" s="95" t="s">
        <v>890</v>
      </c>
      <c r="B274" s="95" t="s">
        <v>642</v>
      </c>
      <c r="C274" s="95" t="s">
        <v>890</v>
      </c>
      <c r="D274" s="95" t="n">
        <v>40.650527</v>
      </c>
      <c r="E274" s="95" t="n">
        <v>-73.962982</v>
      </c>
      <c r="G274" s="102" t="n">
        <v>127</v>
      </c>
      <c r="H274" s="95" t="str">
        <f aca="false" t="array" ref="H274:H274">INDEX('Annual Total'!$B$3:$G$426,G274,1)</f>
        <v>Church Av (B,Q)</v>
      </c>
      <c r="I274" s="95" t="str">
        <f aca="false" t="array" ref="I274:I274">INDEX('Annual Total'!$B$3:$G$426,$G274,6)</f>
        <v>B</v>
      </c>
      <c r="J274" s="99" t="n">
        <f aca="false" t="array" ref="J274:J274">INDEX('Annual Total'!$B$3:$M$426,$G274,11)</f>
        <v>5061013</v>
      </c>
      <c r="K274" s="99" t="n">
        <f aca="false" t="array" ref="K274:K274">INDEX('Annual Total'!$B$3:$M$426,$G274,12)</f>
        <v>2181584.949</v>
      </c>
      <c r="L274" s="95" t="n">
        <f aca="false">COUNTIFS(G$2:G$479,"="&amp;G274)</f>
        <v>1</v>
      </c>
      <c r="M274" s="100" t="str">
        <f aca="false">IF(L274=1,A274, IF(G274&lt;&gt;0, "LINK", 0))</f>
        <v>D28</v>
      </c>
      <c r="O274" s="100" t="str">
        <f aca="false">IF(M274&lt;&gt;"LINK",M274,N274)</f>
        <v>D28</v>
      </c>
    </row>
    <row r="275" customFormat="false" ht="12.75" hidden="false" customHeight="true" outlineLevel="0" collapsed="false">
      <c r="A275" s="95" t="s">
        <v>891</v>
      </c>
      <c r="B275" s="95" t="s">
        <v>892</v>
      </c>
      <c r="C275" s="95" t="s">
        <v>891</v>
      </c>
      <c r="D275" s="95" t="n">
        <v>40.644031</v>
      </c>
      <c r="E275" s="95" t="n">
        <v>-73.964492</v>
      </c>
      <c r="G275" s="95" t="n">
        <f aca="false">MATCH(B275&amp;"*",'Annual Total'!$B$3:$B$426,0)</f>
        <v>116</v>
      </c>
      <c r="H275" s="95" t="str">
        <f aca="false" t="array" ref="H275:H275">INDEX('Annual Total'!$B$3:$G$426,G275,1)</f>
        <v>Beverley Rd (Q)</v>
      </c>
      <c r="I275" s="95" t="str">
        <f aca="false" t="array" ref="I275:I275">INDEX('Annual Total'!$B$3:$G$426,$G275,6)</f>
        <v>B</v>
      </c>
      <c r="J275" s="99" t="n">
        <f aca="false" t="array" ref="J275:J275">INDEX('Annual Total'!$B$3:$M$426,$G275,11)</f>
        <v>1048249</v>
      </c>
      <c r="K275" s="99" t="n">
        <f aca="false" t="array" ref="K275:K275">INDEX('Annual Total'!$B$3:$M$426,$G275,12)</f>
        <v>453974.011</v>
      </c>
      <c r="L275" s="95" t="n">
        <f aca="false">COUNTIFS(G$2:G$479,"="&amp;G275)</f>
        <v>1</v>
      </c>
      <c r="M275" s="100" t="str">
        <f aca="false">IF(L275=1,A275, IF(G275&lt;&gt;0, "LINK", 0))</f>
        <v>D29</v>
      </c>
      <c r="O275" s="100" t="str">
        <f aca="false">IF(M275&lt;&gt;"LINK",M275,N275)</f>
        <v>D29</v>
      </c>
    </row>
    <row r="276" customFormat="false" ht="12.75" hidden="false" customHeight="true" outlineLevel="0" collapsed="false">
      <c r="A276" s="95" t="s">
        <v>893</v>
      </c>
      <c r="B276" s="95" t="s">
        <v>894</v>
      </c>
      <c r="C276" s="95" t="s">
        <v>893</v>
      </c>
      <c r="D276" s="95" t="n">
        <v>40.640927</v>
      </c>
      <c r="E276" s="95" t="n">
        <v>-73.963891</v>
      </c>
      <c r="G276" s="95" t="n">
        <f aca="false">MATCH(B276&amp;"*",'Annual Total'!$B$3:$B$426,0)</f>
        <v>135</v>
      </c>
      <c r="H276" s="95" t="str">
        <f aca="false" t="array" ref="H276:H276">INDEX('Annual Total'!$B$3:$G$426,G276,1)</f>
        <v>Cortelyou Rd (Q)</v>
      </c>
      <c r="I276" s="95" t="str">
        <f aca="false" t="array" ref="I276:I276">INDEX('Annual Total'!$B$3:$G$426,$G276,6)</f>
        <v>B</v>
      </c>
      <c r="J276" s="99" t="n">
        <f aca="false" t="array" ref="J276:J276">INDEX('Annual Total'!$B$3:$M$426,$G276,11)</f>
        <v>1957538</v>
      </c>
      <c r="K276" s="99" t="n">
        <f aca="false" t="array" ref="K276:K276">INDEX('Annual Total'!$B$3:$M$426,$G276,12)</f>
        <v>835379.928</v>
      </c>
      <c r="L276" s="95" t="n">
        <f aca="false">COUNTIFS(G$2:G$479,"="&amp;G276)</f>
        <v>1</v>
      </c>
      <c r="M276" s="100" t="str">
        <f aca="false">IF(L276=1,A276, IF(G276&lt;&gt;0, "LINK", 0))</f>
        <v>D30</v>
      </c>
      <c r="O276" s="100" t="str">
        <f aca="false">IF(M276&lt;&gt;"LINK",M276,N276)</f>
        <v>D30</v>
      </c>
    </row>
    <row r="277" customFormat="false" ht="12.75" hidden="false" customHeight="true" outlineLevel="0" collapsed="false">
      <c r="A277" s="95" t="s">
        <v>895</v>
      </c>
      <c r="B277" s="95" t="s">
        <v>896</v>
      </c>
      <c r="C277" s="95" t="s">
        <v>895</v>
      </c>
      <c r="D277" s="95" t="n">
        <v>40.635082</v>
      </c>
      <c r="E277" s="95" t="n">
        <v>-73.962793</v>
      </c>
      <c r="G277" s="95" t="n">
        <f aca="false">MATCH(B277&amp;"*",'Annual Total'!$B$3:$B$426,0)</f>
        <v>196</v>
      </c>
      <c r="H277" s="95" t="str">
        <f aca="false" t="array" ref="H277:H277">INDEX('Annual Total'!$B$3:$G$426,G277,1)</f>
        <v>Newkirk Plaza (B,Q)</v>
      </c>
      <c r="I277" s="95" t="str">
        <f aca="false" t="array" ref="I277:I277">INDEX('Annual Total'!$B$3:$G$426,$G277,6)</f>
        <v>B</v>
      </c>
      <c r="J277" s="99" t="n">
        <f aca="false" t="array" ref="J277:J277">INDEX('Annual Total'!$B$3:$M$426,$G277,11)</f>
        <v>3252504</v>
      </c>
      <c r="K277" s="99" t="n">
        <f aca="false" t="array" ref="K277:K277">INDEX('Annual Total'!$B$3:$M$426,$G277,12)</f>
        <v>1356510.035</v>
      </c>
      <c r="L277" s="95" t="n">
        <f aca="false">COUNTIFS(G$2:G$479,"="&amp;G277)</f>
        <v>1</v>
      </c>
      <c r="M277" s="100" t="str">
        <f aca="false">IF(L277=1,A277, IF(G277&lt;&gt;0, "LINK", 0))</f>
        <v>D31</v>
      </c>
      <c r="O277" s="100" t="str">
        <f aca="false">IF(M277&lt;&gt;"LINK",M277,N277)</f>
        <v>D31</v>
      </c>
    </row>
    <row r="278" customFormat="false" ht="12.75" hidden="false" customHeight="true" outlineLevel="0" collapsed="false">
      <c r="A278" s="95" t="s">
        <v>897</v>
      </c>
      <c r="B278" s="95" t="s">
        <v>898</v>
      </c>
      <c r="C278" s="95" t="s">
        <v>897</v>
      </c>
      <c r="D278" s="95" t="n">
        <v>40.62927</v>
      </c>
      <c r="E278" s="95" t="n">
        <v>-73.961639</v>
      </c>
      <c r="G278" s="95" t="n">
        <f aca="false">MATCH(B278&amp;"*",'Annual Total'!$B$3:$B$426,0)</f>
        <v>96</v>
      </c>
      <c r="H278" s="95" t="str">
        <f aca="false" t="array" ref="H278:H278">INDEX('Annual Total'!$B$3:$G$426,G278,1)</f>
        <v>Avenue H (Q)</v>
      </c>
      <c r="I278" s="95" t="str">
        <f aca="false" t="array" ref="I278:I278">INDEX('Annual Total'!$B$3:$G$426,$G278,6)</f>
        <v>B</v>
      </c>
      <c r="J278" s="99" t="n">
        <f aca="false" t="array" ref="J278:J278">INDEX('Annual Total'!$B$3:$M$426,$G278,11)</f>
        <v>991766</v>
      </c>
      <c r="K278" s="99" t="n">
        <f aca="false" t="array" ref="K278:K278">INDEX('Annual Total'!$B$3:$M$426,$G278,12)</f>
        <v>395439.035</v>
      </c>
      <c r="L278" s="95" t="n">
        <f aca="false">COUNTIFS(G$2:G$479,"="&amp;G278)</f>
        <v>1</v>
      </c>
      <c r="M278" s="100" t="str">
        <f aca="false">IF(L278=1,A278, IF(G278&lt;&gt;0, "LINK", 0))</f>
        <v>D32</v>
      </c>
      <c r="O278" s="100" t="str">
        <f aca="false">IF(M278&lt;&gt;"LINK",M278,N278)</f>
        <v>D32</v>
      </c>
    </row>
    <row r="279" customFormat="false" ht="12.75" hidden="false" customHeight="true" outlineLevel="0" collapsed="false">
      <c r="A279" s="95" t="s">
        <v>899</v>
      </c>
      <c r="B279" s="95" t="s">
        <v>900</v>
      </c>
      <c r="C279" s="95" t="s">
        <v>899</v>
      </c>
      <c r="D279" s="95" t="n">
        <v>40.625039</v>
      </c>
      <c r="E279" s="95" t="n">
        <v>-73.960803</v>
      </c>
      <c r="G279" s="95" t="n">
        <f aca="false">MATCH(B279&amp;"*",'Annual Total'!$B$3:$B$426,0)</f>
        <v>98</v>
      </c>
      <c r="H279" s="95" t="str">
        <f aca="false" t="array" ref="H279:H279">INDEX('Annual Total'!$B$3:$G$426,G279,1)</f>
        <v>Avenue J (Q)</v>
      </c>
      <c r="I279" s="95" t="str">
        <f aca="false" t="array" ref="I279:I279">INDEX('Annual Total'!$B$3:$G$426,$G279,6)</f>
        <v>B</v>
      </c>
      <c r="J279" s="99" t="n">
        <f aca="false" t="array" ref="J279:J279">INDEX('Annual Total'!$B$3:$M$426,$G279,11)</f>
        <v>1775846</v>
      </c>
      <c r="K279" s="99" t="n">
        <f aca="false" t="array" ref="K279:K279">INDEX('Annual Total'!$B$3:$M$426,$G279,12)</f>
        <v>799621.029</v>
      </c>
      <c r="L279" s="95" t="n">
        <f aca="false">COUNTIFS(G$2:G$479,"="&amp;G279)</f>
        <v>1</v>
      </c>
      <c r="M279" s="100" t="str">
        <f aca="false">IF(L279=1,A279, IF(G279&lt;&gt;0, "LINK", 0))</f>
        <v>D33</v>
      </c>
      <c r="O279" s="100" t="str">
        <f aca="false">IF(M279&lt;&gt;"LINK",M279,N279)</f>
        <v>D33</v>
      </c>
    </row>
    <row r="280" customFormat="false" ht="12.75" hidden="false" customHeight="true" outlineLevel="0" collapsed="false">
      <c r="A280" s="95" t="s">
        <v>901</v>
      </c>
      <c r="B280" s="95" t="s">
        <v>902</v>
      </c>
      <c r="C280" s="95" t="s">
        <v>901</v>
      </c>
      <c r="D280" s="95" t="n">
        <v>40.617618</v>
      </c>
      <c r="E280" s="95" t="n">
        <v>-73.959399</v>
      </c>
      <c r="G280" s="95" t="n">
        <f aca="false">MATCH(B280&amp;"*",'Annual Total'!$B$3:$B$426,0)</f>
        <v>99</v>
      </c>
      <c r="H280" s="95" t="str">
        <f aca="false" t="array" ref="H280:H280">INDEX('Annual Total'!$B$3:$G$426,G280,1)</f>
        <v>Avenue M (Q)</v>
      </c>
      <c r="I280" s="95" t="str">
        <f aca="false" t="array" ref="I280:I280">INDEX('Annual Total'!$B$3:$G$426,$G280,6)</f>
        <v>B</v>
      </c>
      <c r="J280" s="99" t="n">
        <f aca="false" t="array" ref="J280:J280">INDEX('Annual Total'!$B$3:$M$426,$G280,11)</f>
        <v>1691285</v>
      </c>
      <c r="K280" s="99" t="n">
        <f aca="false" t="array" ref="K280:K280">INDEX('Annual Total'!$B$3:$M$426,$G280,12)</f>
        <v>763257.968</v>
      </c>
      <c r="L280" s="95" t="n">
        <f aca="false">COUNTIFS(G$2:G$479,"="&amp;G280)</f>
        <v>1</v>
      </c>
      <c r="M280" s="100" t="str">
        <f aca="false">IF(L280=1,A280, IF(G280&lt;&gt;0, "LINK", 0))</f>
        <v>D34</v>
      </c>
      <c r="O280" s="100" t="str">
        <f aca="false">IF(M280&lt;&gt;"LINK",M280,N280)</f>
        <v>D34</v>
      </c>
    </row>
    <row r="281" customFormat="false" ht="12.75" hidden="false" customHeight="true" outlineLevel="0" collapsed="false">
      <c r="A281" s="95" t="s">
        <v>903</v>
      </c>
      <c r="B281" s="95" t="s">
        <v>904</v>
      </c>
      <c r="C281" s="95" t="s">
        <v>903</v>
      </c>
      <c r="D281" s="95" t="n">
        <v>40.60867</v>
      </c>
      <c r="E281" s="95" t="n">
        <v>-73.957734</v>
      </c>
      <c r="G281" s="95" t="n">
        <f aca="false">MATCH(B281&amp;"*",'Annual Total'!$B$3:$B$426,0)</f>
        <v>170</v>
      </c>
      <c r="H281" s="95" t="str">
        <f aca="false" t="array" ref="H281:H281">INDEX('Annual Total'!$B$3:$G$426,G281,1)</f>
        <v>Kings Hwy (B,Q)</v>
      </c>
      <c r="I281" s="95" t="str">
        <f aca="false" t="array" ref="I281:I281">INDEX('Annual Total'!$B$3:$G$426,$G281,6)</f>
        <v>B</v>
      </c>
      <c r="J281" s="99" t="n">
        <f aca="false" t="array" ref="J281:J281">INDEX('Annual Total'!$B$3:$M$426,$G281,11)</f>
        <v>5938819</v>
      </c>
      <c r="K281" s="99" t="n">
        <f aca="false" t="array" ref="K281:K281">INDEX('Annual Total'!$B$3:$M$426,$G281,12)</f>
        <v>2588490.978</v>
      </c>
      <c r="L281" s="95" t="n">
        <f aca="false">COUNTIFS(G$2:G$479,"="&amp;G281)</f>
        <v>1</v>
      </c>
      <c r="M281" s="100" t="str">
        <f aca="false">IF(L281=1,A281, IF(G281&lt;&gt;0, "LINK", 0))</f>
        <v>D35</v>
      </c>
      <c r="O281" s="100" t="str">
        <f aca="false">IF(M281&lt;&gt;"LINK",M281,N281)</f>
        <v>D35</v>
      </c>
    </row>
    <row r="282" customFormat="false" ht="12.75" hidden="false" customHeight="true" outlineLevel="0" collapsed="false">
      <c r="A282" s="95" t="s">
        <v>905</v>
      </c>
      <c r="B282" s="95" t="s">
        <v>906</v>
      </c>
      <c r="C282" s="95" t="s">
        <v>905</v>
      </c>
      <c r="D282" s="95" t="n">
        <v>40.5993</v>
      </c>
      <c r="E282" s="95" t="n">
        <v>-73.955929</v>
      </c>
      <c r="G282" s="102" t="n">
        <v>104</v>
      </c>
      <c r="H282" s="95" t="str">
        <f aca="false" t="array" ref="H282:H282">INDEX('Annual Total'!$B$3:$G$426,G282,1)</f>
        <v>Avenue U (Q)</v>
      </c>
      <c r="I282" s="95" t="str">
        <f aca="false" t="array" ref="I282:I282">INDEX('Annual Total'!$B$3:$G$426,$G282,6)</f>
        <v>B</v>
      </c>
      <c r="J282" s="99" t="n">
        <f aca="false" t="array" ref="J282:J282">INDEX('Annual Total'!$B$3:$M$426,$G282,11)</f>
        <v>2301941</v>
      </c>
      <c r="K282" s="99" t="n">
        <f aca="false" t="array" ref="K282:K282">INDEX('Annual Total'!$B$3:$M$426,$G282,12)</f>
        <v>979079.968</v>
      </c>
      <c r="L282" s="95" t="n">
        <f aca="false">COUNTIFS(G$2:G$479,"="&amp;G282)</f>
        <v>1</v>
      </c>
      <c r="M282" s="100" t="str">
        <f aca="false">IF(L282=1,A282, IF(G282&lt;&gt;0, "LINK", 0))</f>
        <v>D37</v>
      </c>
      <c r="O282" s="100" t="str">
        <f aca="false">IF(M282&lt;&gt;"LINK",M282,N282)</f>
        <v>D37</v>
      </c>
    </row>
    <row r="283" customFormat="false" ht="12.75" hidden="false" customHeight="true" outlineLevel="0" collapsed="false">
      <c r="A283" s="95" t="s">
        <v>907</v>
      </c>
      <c r="B283" s="95" t="s">
        <v>908</v>
      </c>
      <c r="C283" s="95" t="s">
        <v>907</v>
      </c>
      <c r="D283" s="95" t="n">
        <v>40.595246</v>
      </c>
      <c r="E283" s="95" t="n">
        <v>-73.955161</v>
      </c>
      <c r="G283" s="95" t="n">
        <f aca="false">MATCH(B283&amp;"*",'Annual Total'!$B$3:$B$426,0)</f>
        <v>189</v>
      </c>
      <c r="H283" s="95" t="str">
        <f aca="false" t="array" ref="H283:H283">INDEX('Annual Total'!$B$3:$G$426,G283,1)</f>
        <v>Neck Rd (Q)</v>
      </c>
      <c r="I283" s="95" t="str">
        <f aca="false" t="array" ref="I283:I283">INDEX('Annual Total'!$B$3:$G$426,$G283,6)</f>
        <v>B</v>
      </c>
      <c r="J283" s="99" t="n">
        <f aca="false" t="array" ref="J283:J283">INDEX('Annual Total'!$B$3:$M$426,$G283,11)</f>
        <v>1362524</v>
      </c>
      <c r="K283" s="99" t="n">
        <f aca="false" t="array" ref="K283:K283">INDEX('Annual Total'!$B$3:$M$426,$G283,12)</f>
        <v>573447.985</v>
      </c>
      <c r="L283" s="95" t="n">
        <f aca="false">COUNTIFS(G$2:G$479,"="&amp;G283)</f>
        <v>1</v>
      </c>
      <c r="M283" s="100" t="str">
        <f aca="false">IF(L283=1,A283, IF(G283&lt;&gt;0, "LINK", 0))</f>
        <v>D38</v>
      </c>
      <c r="O283" s="100" t="str">
        <f aca="false">IF(M283&lt;&gt;"LINK",M283,N283)</f>
        <v>D38</v>
      </c>
    </row>
    <row r="284" customFormat="false" ht="12.75" hidden="false" customHeight="true" outlineLevel="0" collapsed="false">
      <c r="A284" s="95" t="s">
        <v>909</v>
      </c>
      <c r="B284" s="95" t="s">
        <v>910</v>
      </c>
      <c r="C284" s="95" t="s">
        <v>909</v>
      </c>
      <c r="D284" s="95" t="n">
        <v>40.586896</v>
      </c>
      <c r="E284" s="95" t="n">
        <v>-73.954155</v>
      </c>
      <c r="G284" s="95" t="n">
        <f aca="false">MATCH(B284&amp;"*",'Annual Total'!$B$3:$B$426,0)</f>
        <v>211</v>
      </c>
      <c r="H284" s="95" t="str">
        <f aca="false" t="array" ref="H284:H284">INDEX('Annual Total'!$B$3:$G$426,G284,1)</f>
        <v>Sheepshead Bay (B,Q)</v>
      </c>
      <c r="I284" s="95" t="str">
        <f aca="false" t="array" ref="I284:I284">INDEX('Annual Total'!$B$3:$G$426,$G284,6)</f>
        <v>B</v>
      </c>
      <c r="J284" s="99" t="n">
        <f aca="false" t="array" ref="J284:J284">INDEX('Annual Total'!$B$3:$M$426,$G284,11)</f>
        <v>4169796</v>
      </c>
      <c r="K284" s="99" t="n">
        <f aca="false" t="array" ref="K284:K284">INDEX('Annual Total'!$B$3:$M$426,$G284,12)</f>
        <v>1772097.909</v>
      </c>
      <c r="L284" s="95" t="n">
        <f aca="false">COUNTIFS(G$2:G$479,"="&amp;G284)</f>
        <v>1</v>
      </c>
      <c r="M284" s="100" t="str">
        <f aca="false">IF(L284=1,A284, IF(G284&lt;&gt;0, "LINK", 0))</f>
        <v>D39</v>
      </c>
      <c r="O284" s="100" t="str">
        <f aca="false">IF(M284&lt;&gt;"LINK",M284,N284)</f>
        <v>D39</v>
      </c>
    </row>
    <row r="285" customFormat="false" ht="12.75" hidden="false" customHeight="true" outlineLevel="0" collapsed="false">
      <c r="A285" s="95" t="s">
        <v>911</v>
      </c>
      <c r="B285" s="95" t="s">
        <v>912</v>
      </c>
      <c r="C285" s="95" t="s">
        <v>911</v>
      </c>
      <c r="D285" s="95" t="n">
        <v>40.577621</v>
      </c>
      <c r="E285" s="95" t="n">
        <v>-73.961376</v>
      </c>
      <c r="G285" s="95" t="n">
        <f aca="false">MATCH(B285&amp;"*",'Annual Total'!$B$3:$B$426,0)</f>
        <v>118</v>
      </c>
      <c r="H285" s="95" t="str">
        <f aca="false" t="array" ref="H285:H285">INDEX('Annual Total'!$B$3:$G$426,G285,1)</f>
        <v>Brighton Beach (B,Q)</v>
      </c>
      <c r="I285" s="95" t="str">
        <f aca="false" t="array" ref="I285:I285">INDEX('Annual Total'!$B$3:$G$426,$G285,6)</f>
        <v>B</v>
      </c>
      <c r="J285" s="99" t="n">
        <f aca="false" t="array" ref="J285:J285">INDEX('Annual Total'!$B$3:$M$426,$G285,11)</f>
        <v>3745994</v>
      </c>
      <c r="K285" s="99" t="n">
        <f aca="false" t="array" ref="K285:K285">INDEX('Annual Total'!$B$3:$M$426,$G285,12)</f>
        <v>1683782.021</v>
      </c>
      <c r="L285" s="95" t="n">
        <f aca="false">COUNTIFS(G$2:G$479,"="&amp;G285)</f>
        <v>1</v>
      </c>
      <c r="M285" s="100" t="str">
        <f aca="false">IF(L285=1,A285, IF(G285&lt;&gt;0, "LINK", 0))</f>
        <v>D40</v>
      </c>
      <c r="O285" s="100" t="str">
        <f aca="false">IF(M285&lt;&gt;"LINK",M285,N285)</f>
        <v>D40</v>
      </c>
    </row>
    <row r="286" customFormat="false" ht="12.75" hidden="false" customHeight="true" outlineLevel="0" collapsed="false">
      <c r="A286" s="95" t="s">
        <v>913</v>
      </c>
      <c r="B286" s="95" t="s">
        <v>914</v>
      </c>
      <c r="C286" s="95" t="s">
        <v>913</v>
      </c>
      <c r="D286" s="95" t="n">
        <v>40.576312</v>
      </c>
      <c r="E286" s="95" t="n">
        <v>-73.968501</v>
      </c>
      <c r="G286" s="95" t="n">
        <f aca="false">MATCH(B286&amp;"*",'Annual Total'!$B$3:$B$426,0)</f>
        <v>200</v>
      </c>
      <c r="H286" s="95" t="str">
        <f aca="false" t="array" ref="H286:H286">INDEX('Annual Total'!$B$3:$G$426,G286,1)</f>
        <v>Ocean Pkwy (Q)</v>
      </c>
      <c r="I286" s="95" t="str">
        <f aca="false" t="array" ref="I286:I286">INDEX('Annual Total'!$B$3:$G$426,$G286,6)</f>
        <v>B</v>
      </c>
      <c r="J286" s="99" t="n">
        <f aca="false" t="array" ref="J286:J286">INDEX('Annual Total'!$B$3:$M$426,$G286,11)</f>
        <v>1033340</v>
      </c>
      <c r="K286" s="99" t="n">
        <f aca="false" t="array" ref="K286:K286">INDEX('Annual Total'!$B$3:$M$426,$G286,12)</f>
        <v>462997.971</v>
      </c>
      <c r="L286" s="95" t="n">
        <f aca="false">COUNTIFS(G$2:G$479,"="&amp;G286)</f>
        <v>1</v>
      </c>
      <c r="M286" s="100" t="str">
        <f aca="false">IF(L286=1,A286, IF(G286&lt;&gt;0, "LINK", 0))</f>
        <v>D41</v>
      </c>
      <c r="O286" s="100" t="str">
        <f aca="false">IF(M286&lt;&gt;"LINK",M286,N286)</f>
        <v>D41</v>
      </c>
    </row>
    <row r="287" customFormat="false" ht="12.75" hidden="false" customHeight="true" outlineLevel="0" collapsed="false">
      <c r="A287" s="95" t="s">
        <v>915</v>
      </c>
      <c r="B287" s="95" t="s">
        <v>916</v>
      </c>
      <c r="C287" s="95" t="s">
        <v>915</v>
      </c>
      <c r="D287" s="95" t="n">
        <v>40.576127</v>
      </c>
      <c r="E287" s="95" t="n">
        <v>-73.975939</v>
      </c>
      <c r="G287" s="101" t="n">
        <v>222</v>
      </c>
      <c r="H287" s="95" t="str">
        <f aca="false" t="array" ref="H287:H287">INDEX('Annual Total'!$B$3:$G$426,G287,1)</f>
        <v>West 8 St-New York Aquarium (F,Q)</v>
      </c>
      <c r="I287" s="95" t="str">
        <f aca="false" t="array" ref="I287:I287">INDEX('Annual Total'!$B$3:$G$426,$G287,6)</f>
        <v>B</v>
      </c>
      <c r="J287" s="99" t="n">
        <f aca="false" t="array" ref="J287:J287">INDEX('Annual Total'!$B$3:$M$426,$G287,11)</f>
        <v>837836</v>
      </c>
      <c r="K287" s="99" t="n">
        <f aca="false" t="array" ref="K287:K287">INDEX('Annual Total'!$B$3:$M$426,$G287,12)</f>
        <v>315691.085</v>
      </c>
      <c r="L287" s="95" t="n">
        <f aca="false">COUNTIFS(G$2:G$479,"="&amp;G287)</f>
        <v>1</v>
      </c>
      <c r="M287" s="100" t="str">
        <f aca="false">IF(L287=1,A287, IF(G287&lt;&gt;0, "LINK", 0))</f>
        <v>D42</v>
      </c>
      <c r="O287" s="100" t="str">
        <f aca="false">IF(M287&lt;&gt;"LINK",M287,N287)</f>
        <v>D42</v>
      </c>
    </row>
    <row r="288" customFormat="false" ht="12.75" hidden="false" customHeight="true" outlineLevel="0" collapsed="false">
      <c r="A288" s="95" t="s">
        <v>917</v>
      </c>
      <c r="B288" s="95" t="s">
        <v>918</v>
      </c>
      <c r="C288" s="95" t="s">
        <v>917</v>
      </c>
      <c r="D288" s="95" t="n">
        <v>40.577422</v>
      </c>
      <c r="E288" s="95" t="n">
        <v>-73.981233</v>
      </c>
      <c r="G288" s="95" t="n">
        <f aca="false">MATCH(B288&amp;"*",'Annual Total'!$B$3:$B$426,0)</f>
        <v>134</v>
      </c>
      <c r="H288" s="95" t="str">
        <f aca="false" t="array" ref="H288:H288">INDEX('Annual Total'!$B$3:$G$426,G288,1)</f>
        <v>Coney Island-Stillwell Av (D,F,N,Q)</v>
      </c>
      <c r="I288" s="95" t="str">
        <f aca="false" t="array" ref="I288:I288">INDEX('Annual Total'!$B$3:$G$426,$G288,6)</f>
        <v>B</v>
      </c>
      <c r="J288" s="99" t="n">
        <f aca="false" t="array" ref="J288:J288">INDEX('Annual Total'!$B$3:$M$426,$G288,11)</f>
        <v>4579191</v>
      </c>
      <c r="K288" s="99" t="n">
        <f aca="false" t="array" ref="K288:K288">INDEX('Annual Total'!$B$3:$M$426,$G288,12)</f>
        <v>1838369.011</v>
      </c>
      <c r="L288" s="95" t="n">
        <f aca="false">COUNTIFS(G$2:G$479,"="&amp;G288)</f>
        <v>1</v>
      </c>
      <c r="M288" s="100" t="str">
        <f aca="false">IF(L288=1,A288, IF(G288&lt;&gt;0, "LINK", 0))</f>
        <v>D43</v>
      </c>
      <c r="O288" s="100" t="str">
        <f aca="false">IF(M288&lt;&gt;"LINK",M288,N288)</f>
        <v>D43</v>
      </c>
    </row>
    <row r="289" customFormat="false" ht="12.75" hidden="false" customHeight="true" outlineLevel="0" collapsed="false">
      <c r="A289" s="95" t="s">
        <v>919</v>
      </c>
      <c r="B289" s="95" t="s">
        <v>920</v>
      </c>
      <c r="C289" s="95" t="s">
        <v>919</v>
      </c>
      <c r="D289" s="95" t="n">
        <v>40.712582</v>
      </c>
      <c r="E289" s="95" t="n">
        <v>-74.009781</v>
      </c>
      <c r="G289" s="101" t="n">
        <v>317</v>
      </c>
      <c r="H289" s="95" t="str">
        <f aca="false" t="array" ref="H289:H289">INDEX('Annual Total'!$B$3:$G$426,G289,1)</f>
        <v>Chambers St (A,C)/WTC (E)/Park Pl (2,3)/Cortlandt (R,W)</v>
      </c>
      <c r="I289" s="95" t="str">
        <f aca="false" t="array" ref="I289:I289">INDEX('Annual Total'!$B$3:$G$426,$G289,6)</f>
        <v>M</v>
      </c>
      <c r="J289" s="99" t="n">
        <f aca="false" t="array" ref="J289:J289">INDEX('Annual Total'!$B$3:$M$426,$G289,11)</f>
        <v>20820549</v>
      </c>
      <c r="K289" s="99" t="n">
        <f aca="false" t="array" ref="K289:K289">INDEX('Annual Total'!$B$3:$M$426,$G289,12)</f>
        <v>5930847.04</v>
      </c>
      <c r="L289" s="95" t="n">
        <f aca="false">COUNTIFS(G$2:G$479,"="&amp;G289)</f>
        <v>4</v>
      </c>
      <c r="M289" s="100" t="str">
        <f aca="false">IF(L289=1,A289, IF(G289&lt;&gt;0, "LINK", 0))</f>
        <v>LINK</v>
      </c>
      <c r="N289" s="97" t="s">
        <v>624</v>
      </c>
      <c r="O289" s="100" t="str">
        <f aca="false">IF(M289&lt;&gt;"LINK",M289,N289)</f>
        <v>LINK_317</v>
      </c>
    </row>
    <row r="290" customFormat="false" ht="12.75" hidden="false" customHeight="true" outlineLevel="0" collapsed="false">
      <c r="A290" s="95" t="s">
        <v>921</v>
      </c>
      <c r="B290" s="95" t="s">
        <v>922</v>
      </c>
      <c r="C290" s="95" t="s">
        <v>921</v>
      </c>
      <c r="D290" s="95" t="n">
        <v>40.712646</v>
      </c>
      <c r="E290" s="95" t="n">
        <v>-73.783817</v>
      </c>
      <c r="G290" s="95" t="n">
        <f aca="false">MATCH(B290&amp;"*",'Annual Total'!$B$3:$B$426,0)</f>
        <v>404</v>
      </c>
      <c r="H290" s="95" t="str">
        <f aca="false" t="array" ref="H290:H290">INDEX('Annual Total'!$B$3:$G$426,G290,1)</f>
        <v>Jamaica-179 St (F)</v>
      </c>
      <c r="I290" s="95" t="str">
        <f aca="false" t="array" ref="I290:I290">INDEX('Annual Total'!$B$3:$G$426,$G290,6)</f>
        <v>Q</v>
      </c>
      <c r="J290" s="99" t="n">
        <f aca="false" t="array" ref="J290:J290">INDEX('Annual Total'!$B$3:$M$426,$G290,11)</f>
        <v>6262449</v>
      </c>
      <c r="K290" s="99" t="n">
        <f aca="false" t="array" ref="K290:K290">INDEX('Annual Total'!$B$3:$M$426,$G290,12)</f>
        <v>2741359.049</v>
      </c>
      <c r="L290" s="95" t="n">
        <f aca="false">COUNTIFS(G$2:G$479,"="&amp;G290)</f>
        <v>1</v>
      </c>
      <c r="M290" s="100" t="str">
        <f aca="false">IF(L290=1,A290, IF(G290&lt;&gt;0, "LINK", 0))</f>
        <v>F01</v>
      </c>
      <c r="O290" s="100" t="str">
        <f aca="false">IF(M290&lt;&gt;"LINK",M290,N290)</f>
        <v>F01</v>
      </c>
    </row>
    <row r="291" customFormat="false" ht="12.75" hidden="false" customHeight="true" outlineLevel="0" collapsed="false">
      <c r="A291" s="95" t="s">
        <v>923</v>
      </c>
      <c r="B291" s="95" t="s">
        <v>924</v>
      </c>
      <c r="C291" s="95" t="s">
        <v>923</v>
      </c>
      <c r="D291" s="95" t="n">
        <v>40.71047</v>
      </c>
      <c r="E291" s="95" t="n">
        <v>-73.793604</v>
      </c>
      <c r="G291" s="95" t="n">
        <f aca="false">MATCH(B291&amp;"*",'Annual Total'!$B$3:$B$426,0)</f>
        <v>354</v>
      </c>
      <c r="H291" s="95" t="str">
        <f aca="false" t="array" ref="H291:H291">INDEX('Annual Total'!$B$3:$G$426,G291,1)</f>
        <v>169 St (F)</v>
      </c>
      <c r="I291" s="95" t="str">
        <f aca="false" t="array" ref="I291:I291">INDEX('Annual Total'!$B$3:$G$426,$G291,6)</f>
        <v>Q</v>
      </c>
      <c r="J291" s="99" t="n">
        <f aca="false" t="array" ref="J291:J291">INDEX('Annual Total'!$B$3:$M$426,$G291,11)</f>
        <v>2465120</v>
      </c>
      <c r="K291" s="99" t="n">
        <f aca="false" t="array" ref="K291:K291">INDEX('Annual Total'!$B$3:$M$426,$G291,12)</f>
        <v>1061563.918</v>
      </c>
      <c r="L291" s="95" t="n">
        <f aca="false">COUNTIFS(G$2:G$479,"="&amp;G291)</f>
        <v>1</v>
      </c>
      <c r="M291" s="100" t="str">
        <f aca="false">IF(L291=1,A291, IF(G291&lt;&gt;0, "LINK", 0))</f>
        <v>F02</v>
      </c>
      <c r="O291" s="100" t="str">
        <f aca="false">IF(M291&lt;&gt;"LINK",M291,N291)</f>
        <v>F02</v>
      </c>
    </row>
    <row r="292" customFormat="false" ht="12.75" hidden="false" customHeight="true" outlineLevel="0" collapsed="false">
      <c r="A292" s="95" t="s">
        <v>925</v>
      </c>
      <c r="B292" s="95" t="s">
        <v>926</v>
      </c>
      <c r="C292" s="95" t="s">
        <v>925</v>
      </c>
      <c r="D292" s="95" t="n">
        <v>40.707564</v>
      </c>
      <c r="E292" s="95" t="n">
        <v>-73.803326</v>
      </c>
      <c r="G292" s="95" t="n">
        <f aca="false">MATCH(B292&amp;"*",'Annual Total'!$B$3:$B$426,0)</f>
        <v>412</v>
      </c>
      <c r="H292" s="95" t="str">
        <f aca="false" t="array" ref="H292:H292">INDEX('Annual Total'!$B$3:$G$426,G292,1)</f>
        <v>Parsons Blvd (F)</v>
      </c>
      <c r="I292" s="95" t="str">
        <f aca="false" t="array" ref="I292:I292">INDEX('Annual Total'!$B$3:$G$426,$G292,6)</f>
        <v>Q</v>
      </c>
      <c r="J292" s="99" t="n">
        <f aca="false" t="array" ref="J292:J292">INDEX('Annual Total'!$B$3:$M$426,$G292,11)</f>
        <v>2086114</v>
      </c>
      <c r="K292" s="99" t="n">
        <f aca="false" t="array" ref="K292:K292">INDEX('Annual Total'!$B$3:$M$426,$G292,12)</f>
        <v>1089861.004</v>
      </c>
      <c r="L292" s="95" t="n">
        <f aca="false">COUNTIFS(G$2:G$479,"="&amp;G292)</f>
        <v>1</v>
      </c>
      <c r="M292" s="100" t="str">
        <f aca="false">IF(L292=1,A292, IF(G292&lt;&gt;0, "LINK", 0))</f>
        <v>F03</v>
      </c>
      <c r="O292" s="100" t="str">
        <f aca="false">IF(M292&lt;&gt;"LINK",M292,N292)</f>
        <v>F03</v>
      </c>
    </row>
    <row r="293" customFormat="false" ht="12.75" hidden="false" customHeight="true" outlineLevel="0" collapsed="false">
      <c r="A293" s="95" t="s">
        <v>927</v>
      </c>
      <c r="B293" s="95" t="s">
        <v>928</v>
      </c>
      <c r="C293" s="95" t="s">
        <v>927</v>
      </c>
      <c r="D293" s="95" t="n">
        <v>40.70546</v>
      </c>
      <c r="E293" s="95" t="n">
        <v>-73.810708</v>
      </c>
      <c r="G293" s="95" t="n">
        <f aca="false">MATCH(B293&amp;"*",'Annual Total'!$B$3:$B$426,0)</f>
        <v>419</v>
      </c>
      <c r="H293" s="95" t="str">
        <f aca="false" t="array" ref="H293:H293">INDEX('Annual Total'!$B$3:$G$426,G293,1)</f>
        <v>Sutphin Blvd (F)</v>
      </c>
      <c r="I293" s="95" t="str">
        <f aca="false" t="array" ref="I293:I293">INDEX('Annual Total'!$B$3:$G$426,$G293,6)</f>
        <v>Q</v>
      </c>
      <c r="J293" s="99" t="n">
        <f aca="false" t="array" ref="J293:J293">INDEX('Annual Total'!$B$3:$M$426,$G293,11)</f>
        <v>1345420</v>
      </c>
      <c r="K293" s="99" t="n">
        <f aca="false" t="array" ref="K293:K293">INDEX('Annual Total'!$B$3:$M$426,$G293,12)</f>
        <v>702013.013</v>
      </c>
      <c r="L293" s="95" t="n">
        <f aca="false">COUNTIFS(G$2:G$479,"="&amp;G293)</f>
        <v>1</v>
      </c>
      <c r="M293" s="100" t="str">
        <f aca="false">IF(L293=1,A293, IF(G293&lt;&gt;0, "LINK", 0))</f>
        <v>F04</v>
      </c>
      <c r="O293" s="100" t="str">
        <f aca="false">IF(M293&lt;&gt;"LINK",M293,N293)</f>
        <v>F04</v>
      </c>
    </row>
    <row r="294" customFormat="false" ht="12.75" hidden="false" customHeight="true" outlineLevel="0" collapsed="false">
      <c r="A294" s="95" t="s">
        <v>929</v>
      </c>
      <c r="B294" s="95" t="s">
        <v>930</v>
      </c>
      <c r="C294" s="95" t="s">
        <v>929</v>
      </c>
      <c r="D294" s="95" t="n">
        <v>40.709179</v>
      </c>
      <c r="E294" s="95" t="n">
        <v>-73.820574</v>
      </c>
      <c r="G294" s="95" t="n">
        <f aca="false">MATCH(B294&amp;"*",'Annual Total'!$B$3:$B$426,0)</f>
        <v>390</v>
      </c>
      <c r="H294" s="95" t="str">
        <f aca="false" t="array" ref="H294:H294">INDEX('Annual Total'!$B$3:$G$426,G294,1)</f>
        <v>Briarwood-Van Wyck Blvd (E,F)</v>
      </c>
      <c r="I294" s="95" t="str">
        <f aca="false" t="array" ref="I294:I294">INDEX('Annual Total'!$B$3:$G$426,$G294,6)</f>
        <v>Q</v>
      </c>
      <c r="J294" s="99" t="n">
        <f aca="false" t="array" ref="J294:J294">INDEX('Annual Total'!$B$3:$M$426,$G294,11)</f>
        <v>1501152</v>
      </c>
      <c r="K294" s="99" t="n">
        <f aca="false" t="array" ref="K294:K294">INDEX('Annual Total'!$B$3:$M$426,$G294,12)</f>
        <v>627402.961</v>
      </c>
      <c r="L294" s="95" t="n">
        <f aca="false">COUNTIFS(G$2:G$479,"="&amp;G294)</f>
        <v>1</v>
      </c>
      <c r="M294" s="100" t="str">
        <f aca="false">IF(L294=1,A294, IF(G294&lt;&gt;0, "LINK", 0))</f>
        <v>F05</v>
      </c>
      <c r="O294" s="100" t="str">
        <f aca="false">IF(M294&lt;&gt;"LINK",M294,N294)</f>
        <v>F05</v>
      </c>
    </row>
    <row r="295" customFormat="false" ht="12.75" hidden="false" customHeight="true" outlineLevel="0" collapsed="false">
      <c r="A295" s="95" t="s">
        <v>931</v>
      </c>
      <c r="B295" s="95" t="s">
        <v>932</v>
      </c>
      <c r="C295" s="95" t="s">
        <v>931</v>
      </c>
      <c r="D295" s="95" t="n">
        <v>40.714441</v>
      </c>
      <c r="E295" s="95" t="n">
        <v>-73.831008</v>
      </c>
      <c r="G295" s="101" t="n">
        <v>407</v>
      </c>
      <c r="H295" s="95" t="str">
        <f aca="false" t="array" ref="H295:H295">INDEX('Annual Total'!$B$3:$G$426,G295,1)</f>
        <v>Kew Gardens-Union Turnpike (E,F)</v>
      </c>
      <c r="I295" s="95" t="str">
        <f aca="false" t="array" ref="I295:I295">INDEX('Annual Total'!$B$3:$G$426,$G295,6)</f>
        <v>Q</v>
      </c>
      <c r="J295" s="99" t="n">
        <f aca="false" t="array" ref="J295:J295">INDEX('Annual Total'!$B$3:$M$426,$G295,11)</f>
        <v>7625674</v>
      </c>
      <c r="K295" s="99" t="n">
        <f aca="false" t="array" ref="K295:K295">INDEX('Annual Total'!$B$3:$M$426,$G295,12)</f>
        <v>3054242.01</v>
      </c>
      <c r="L295" s="95" t="n">
        <f aca="false">COUNTIFS(G$2:G$479,"="&amp;G295)</f>
        <v>1</v>
      </c>
      <c r="M295" s="100" t="str">
        <f aca="false">IF(L295=1,A295, IF(G295&lt;&gt;0, "LINK", 0))</f>
        <v>F06</v>
      </c>
      <c r="O295" s="100" t="str">
        <f aca="false">IF(M295&lt;&gt;"LINK",M295,N295)</f>
        <v>F06</v>
      </c>
    </row>
    <row r="296" customFormat="false" ht="12.75" hidden="false" customHeight="true" outlineLevel="0" collapsed="false">
      <c r="A296" s="95" t="s">
        <v>933</v>
      </c>
      <c r="B296" s="95" t="s">
        <v>934</v>
      </c>
      <c r="C296" s="95" t="s">
        <v>933</v>
      </c>
      <c r="D296" s="95" t="n">
        <v>40.718331</v>
      </c>
      <c r="E296" s="95" t="n">
        <v>-73.837324</v>
      </c>
      <c r="G296" s="95" t="n">
        <f aca="false">MATCH(B296&amp;"*",'Annual Total'!$B$3:$B$426,0)</f>
        <v>371</v>
      </c>
      <c r="H296" s="95" t="str">
        <f aca="false" t="array" ref="H296:H296">INDEX('Annual Total'!$B$3:$G$426,G296,1)</f>
        <v>75 Av (E,F)</v>
      </c>
      <c r="I296" s="95" t="str">
        <f aca="false" t="array" ref="I296:I296">INDEX('Annual Total'!$B$3:$G$426,$G296,6)</f>
        <v>Q</v>
      </c>
      <c r="J296" s="99" t="n">
        <f aca="false" t="array" ref="J296:J296">INDEX('Annual Total'!$B$3:$M$426,$G296,11)</f>
        <v>1059027</v>
      </c>
      <c r="K296" s="99" t="n">
        <f aca="false" t="array" ref="K296:K296">INDEX('Annual Total'!$B$3:$M$426,$G296,12)</f>
        <v>395084.11</v>
      </c>
      <c r="L296" s="95" t="n">
        <f aca="false">COUNTIFS(G$2:G$479,"="&amp;G296)</f>
        <v>1</v>
      </c>
      <c r="M296" s="100" t="str">
        <f aca="false">IF(L296=1,A296, IF(G296&lt;&gt;0, "LINK", 0))</f>
        <v>F07</v>
      </c>
      <c r="O296" s="100" t="str">
        <f aca="false">IF(M296&lt;&gt;"LINK",M296,N296)</f>
        <v>F07</v>
      </c>
    </row>
    <row r="297" customFormat="false" ht="12.75" hidden="false" customHeight="true" outlineLevel="0" collapsed="false">
      <c r="A297" s="95" t="s">
        <v>935</v>
      </c>
      <c r="B297" s="95" t="s">
        <v>936</v>
      </c>
      <c r="C297" s="95" t="s">
        <v>935</v>
      </c>
      <c r="D297" s="95" t="n">
        <v>40.747846</v>
      </c>
      <c r="E297" s="95" t="n">
        <v>-73.946</v>
      </c>
      <c r="G297" s="101" t="n">
        <v>393</v>
      </c>
      <c r="H297" s="95" t="str">
        <f aca="false" t="array" ref="H297:H297">INDEX('Annual Total'!$B$3:$G$426,G297,1)</f>
        <v>Court Sq (E,G,M,7)</v>
      </c>
      <c r="I297" s="95" t="str">
        <f aca="false" t="array" ref="I297:I297">INDEX('Annual Total'!$B$3:$G$426,$G297,6)</f>
        <v>Q</v>
      </c>
      <c r="J297" s="99" t="n">
        <f aca="false" t="array" ref="J297:J297">INDEX('Annual Total'!$B$3:$M$426,$G297,11)</f>
        <v>7033377</v>
      </c>
      <c r="K297" s="99" t="n">
        <f aca="false" t="array" ref="K297:K297">INDEX('Annual Total'!$B$3:$M$426,$G297,12)</f>
        <v>2368959.032</v>
      </c>
      <c r="L297" s="95" t="n">
        <f aca="false">COUNTIFS(G$2:G$479,"="&amp;G297)</f>
        <v>3</v>
      </c>
      <c r="M297" s="100" t="str">
        <f aca="false">IF(L297=1,A297, IF(G297&lt;&gt;0, "LINK", 0))</f>
        <v>LINK</v>
      </c>
      <c r="N297" s="97" t="s">
        <v>729</v>
      </c>
      <c r="O297" s="100" t="str">
        <f aca="false">IF(M297&lt;&gt;"LINK",M297,N297)</f>
        <v>LINK_719</v>
      </c>
    </row>
    <row r="298" customFormat="false" ht="12.75" hidden="false" customHeight="true" outlineLevel="0" collapsed="false">
      <c r="A298" s="95" t="s">
        <v>937</v>
      </c>
      <c r="B298" s="95" t="s">
        <v>938</v>
      </c>
      <c r="C298" s="95" t="s">
        <v>937</v>
      </c>
      <c r="D298" s="95" t="n">
        <v>40.757552</v>
      </c>
      <c r="E298" s="95" t="n">
        <v>-73.969055</v>
      </c>
      <c r="G298" s="101" t="n">
        <v>332</v>
      </c>
      <c r="H298" s="95" t="str">
        <f aca="false" t="array" ref="H298:H298">INDEX('Annual Total'!$B$3:$G$426,G298,1)</f>
        <v>Lexington Av-53 St (E,M)/51 St (6)</v>
      </c>
      <c r="I298" s="95" t="str">
        <f aca="false" t="array" ref="I298:I298">INDEX('Annual Total'!$B$3:$G$426,$G298,6)</f>
        <v>M</v>
      </c>
      <c r="J298" s="99" t="n">
        <f aca="false" t="array" ref="J298:J298">INDEX('Annual Total'!$B$3:$M$426,$G298,11)</f>
        <v>18957465</v>
      </c>
      <c r="K298" s="99" t="n">
        <f aca="false" t="array" ref="K298:K298">INDEX('Annual Total'!$B$3:$M$426,$G298,12)</f>
        <v>5718724.978</v>
      </c>
      <c r="L298" s="95" t="n">
        <f aca="false">COUNTIFS(G$2:G$479,"="&amp;G298)</f>
        <v>2</v>
      </c>
      <c r="M298" s="100" t="str">
        <f aca="false">IF(L298=1,A298, IF(G298&lt;&gt;0, "LINK", 0))</f>
        <v>LINK</v>
      </c>
      <c r="N298" s="97" t="s">
        <v>698</v>
      </c>
      <c r="O298" s="100" t="str">
        <f aca="false">IF(M298&lt;&gt;"LINK",M298,N298)</f>
        <v>LINK_630</v>
      </c>
    </row>
    <row r="299" customFormat="false" ht="12.75" hidden="false" customHeight="true" outlineLevel="0" collapsed="false">
      <c r="A299" s="95" t="s">
        <v>939</v>
      </c>
      <c r="B299" s="95" t="s">
        <v>940</v>
      </c>
      <c r="C299" s="95" t="s">
        <v>939</v>
      </c>
      <c r="D299" s="95" t="n">
        <v>40.760167</v>
      </c>
      <c r="E299" s="95" t="n">
        <v>-73.975224</v>
      </c>
      <c r="G299" s="101" t="n">
        <v>279</v>
      </c>
      <c r="H299" s="95" t="str">
        <f aca="false" t="array" ref="H299:H299">INDEX('Annual Total'!$B$3:$G$426,G299,1)</f>
        <v>5 Av-53 St (E,M)</v>
      </c>
      <c r="I299" s="95" t="str">
        <f aca="false" t="array" ref="I299:I299">INDEX('Annual Total'!$B$3:$G$426,$G299,6)</f>
        <v>M</v>
      </c>
      <c r="J299" s="99" t="n">
        <f aca="false" t="array" ref="J299:J299">INDEX('Annual Total'!$B$3:$M$426,$G299,11)</f>
        <v>7684091</v>
      </c>
      <c r="K299" s="99" t="n">
        <f aca="false" t="array" ref="K299:K299">INDEX('Annual Total'!$B$3:$M$426,$G299,12)</f>
        <v>2076870.906</v>
      </c>
      <c r="L299" s="95" t="n">
        <f aca="false">COUNTIFS(G$2:G$479,"="&amp;G299)</f>
        <v>1</v>
      </c>
      <c r="M299" s="100" t="str">
        <f aca="false">IF(L299=1,A299, IF(G299&lt;&gt;0, "LINK", 0))</f>
        <v>F12</v>
      </c>
      <c r="O299" s="100" t="str">
        <f aca="false">IF(M299&lt;&gt;"LINK",M299,N299)</f>
        <v>F12</v>
      </c>
    </row>
    <row r="300" customFormat="false" ht="12.75" hidden="false" customHeight="true" outlineLevel="0" collapsed="false">
      <c r="A300" s="95" t="s">
        <v>941</v>
      </c>
      <c r="B300" s="95" t="s">
        <v>942</v>
      </c>
      <c r="C300" s="95" t="s">
        <v>941</v>
      </c>
      <c r="D300" s="95" t="n">
        <v>40.718611</v>
      </c>
      <c r="E300" s="95" t="n">
        <v>-73.988114</v>
      </c>
      <c r="G300" s="101" t="n">
        <v>320</v>
      </c>
      <c r="H300" s="95" t="str">
        <f aca="false" t="array" ref="H300:H300">INDEX('Annual Total'!$B$3:$G$426,G300,1)</f>
        <v>Delancey St (F)/Essex St (J,M,Z)</v>
      </c>
      <c r="I300" s="95" t="str">
        <f aca="false" t="array" ref="I300:I300">INDEX('Annual Total'!$B$3:$G$426,$G300,6)</f>
        <v>M</v>
      </c>
      <c r="J300" s="99" t="n">
        <f aca="false" t="array" ref="J300:J300">INDEX('Annual Total'!$B$3:$M$426,$G300,11)</f>
        <v>8861296</v>
      </c>
      <c r="K300" s="99" t="n">
        <f aca="false" t="array" ref="K300:K300">INDEX('Annual Total'!$B$3:$M$426,$G300,12)</f>
        <v>3388713.982</v>
      </c>
      <c r="L300" s="95" t="n">
        <f aca="false">COUNTIFS(G$2:G$479,"="&amp;G300)</f>
        <v>2</v>
      </c>
      <c r="M300" s="100" t="str">
        <f aca="false">IF(L300=1,A300, IF(G300&lt;&gt;0, "LINK", 0))</f>
        <v>LINK</v>
      </c>
      <c r="N300" s="96" t="s">
        <v>943</v>
      </c>
      <c r="O300" s="100" t="str">
        <f aca="false">IF(M300&lt;&gt;"LINK",M300,N300)</f>
        <v>LINK_F15</v>
      </c>
    </row>
    <row r="301" customFormat="false" ht="12.75" hidden="false" customHeight="true" outlineLevel="0" collapsed="false">
      <c r="A301" s="95" t="s">
        <v>944</v>
      </c>
      <c r="B301" s="95" t="s">
        <v>945</v>
      </c>
      <c r="C301" s="95" t="s">
        <v>944</v>
      </c>
      <c r="D301" s="95" t="n">
        <v>40.723402</v>
      </c>
      <c r="E301" s="95" t="n">
        <v>-73.989938</v>
      </c>
      <c r="G301" s="95" t="n">
        <f aca="false">MATCH(B301&amp;"*",'Annual Total'!$B$3:$B$426,0)</f>
        <v>259</v>
      </c>
      <c r="H301" s="95" t="str">
        <f aca="false" t="array" ref="H301:H301">INDEX('Annual Total'!$B$3:$G$426,G301,1)</f>
        <v>2 Av (F)</v>
      </c>
      <c r="I301" s="95" t="str">
        <f aca="false" t="array" ref="I301:I301">INDEX('Annual Total'!$B$3:$G$426,$G301,6)</f>
        <v>M</v>
      </c>
      <c r="J301" s="99" t="n">
        <f aca="false" t="array" ref="J301:J301">INDEX('Annual Total'!$B$3:$M$426,$G301,11)</f>
        <v>5583944</v>
      </c>
      <c r="K301" s="99" t="n">
        <f aca="false" t="array" ref="K301:K301">INDEX('Annual Total'!$B$3:$M$426,$G301,12)</f>
        <v>1846978.022</v>
      </c>
      <c r="L301" s="95" t="n">
        <f aca="false">COUNTIFS(G$2:G$479,"="&amp;G301)</f>
        <v>1</v>
      </c>
      <c r="M301" s="100" t="str">
        <f aca="false">IF(L301=1,A301, IF(G301&lt;&gt;0, "LINK", 0))</f>
        <v>F14</v>
      </c>
      <c r="O301" s="100" t="str">
        <f aca="false">IF(M301&lt;&gt;"LINK",M301,N301)</f>
        <v>F14</v>
      </c>
    </row>
    <row r="302" customFormat="false" ht="12.75" hidden="false" customHeight="true" outlineLevel="0" collapsed="false">
      <c r="A302" s="95" t="s">
        <v>946</v>
      </c>
      <c r="B302" s="95" t="s">
        <v>947</v>
      </c>
      <c r="C302" s="95" t="s">
        <v>946</v>
      </c>
      <c r="D302" s="95" t="n">
        <v>40.713715</v>
      </c>
      <c r="E302" s="95" t="n">
        <v>-73.990173</v>
      </c>
      <c r="G302" s="95" t="n">
        <f aca="false">MATCH(B302&amp;"*",'Annual Total'!$B$3:$B$426,0)</f>
        <v>323</v>
      </c>
      <c r="H302" s="95" t="str">
        <f aca="false" t="array" ref="H302:H302">INDEX('Annual Total'!$B$3:$G$426,G302,1)</f>
        <v>East Broadway (F)</v>
      </c>
      <c r="I302" s="95" t="str">
        <f aca="false" t="array" ref="I302:I302">INDEX('Annual Total'!$B$3:$G$426,$G302,6)</f>
        <v>M</v>
      </c>
      <c r="J302" s="99" t="n">
        <f aca="false" t="array" ref="J302:J302">INDEX('Annual Total'!$B$3:$M$426,$G302,11)</f>
        <v>4460330</v>
      </c>
      <c r="K302" s="99" t="n">
        <f aca="false" t="array" ref="K302:K302">INDEX('Annual Total'!$B$3:$M$426,$G302,12)</f>
        <v>1622511.975</v>
      </c>
      <c r="L302" s="95" t="n">
        <f aca="false">COUNTIFS(G$2:G$479,"="&amp;G302)</f>
        <v>1</v>
      </c>
      <c r="M302" s="100" t="str">
        <f aca="false">IF(L302=1,A302, IF(G302&lt;&gt;0, "LINK", 0))</f>
        <v>F16</v>
      </c>
      <c r="O302" s="100" t="str">
        <f aca="false">IF(M302&lt;&gt;"LINK",M302,N302)</f>
        <v>F16</v>
      </c>
    </row>
    <row r="303" customFormat="false" ht="12.75" hidden="false" customHeight="true" outlineLevel="0" collapsed="false">
      <c r="A303" s="95" t="s">
        <v>948</v>
      </c>
      <c r="B303" s="95" t="s">
        <v>949</v>
      </c>
      <c r="C303" s="95" t="s">
        <v>948</v>
      </c>
      <c r="D303" s="95" t="n">
        <v>40.701397</v>
      </c>
      <c r="E303" s="95" t="n">
        <v>-73.986751</v>
      </c>
      <c r="G303" s="95" t="n">
        <f aca="false">MATCH(B303&amp;"*",'Annual Total'!$B$3:$B$426,0)</f>
        <v>225</v>
      </c>
      <c r="H303" s="95" t="str">
        <f aca="false" t="array" ref="H303:H303">INDEX('Annual Total'!$B$3:$G$426,G303,1)</f>
        <v>York St (F)</v>
      </c>
      <c r="I303" s="95" t="str">
        <f aca="false" t="array" ref="I303:I303">INDEX('Annual Total'!$B$3:$G$426,$G303,6)</f>
        <v>B</v>
      </c>
      <c r="J303" s="99" t="n">
        <f aca="false" t="array" ref="J303:J303">INDEX('Annual Total'!$B$3:$M$426,$G303,11)</f>
        <v>3927129</v>
      </c>
      <c r="K303" s="99" t="n">
        <f aca="false" t="array" ref="K303:K303">INDEX('Annual Total'!$B$3:$M$426,$G303,12)</f>
        <v>1257102.977</v>
      </c>
      <c r="L303" s="95" t="n">
        <f aca="false">COUNTIFS(G$2:G$479,"="&amp;G303)</f>
        <v>1</v>
      </c>
      <c r="M303" s="100" t="str">
        <f aca="false">IF(L303=1,A303, IF(G303&lt;&gt;0, "LINK", 0))</f>
        <v>F18</v>
      </c>
      <c r="O303" s="100" t="str">
        <f aca="false">IF(M303&lt;&gt;"LINK",M303,N303)</f>
        <v>F18</v>
      </c>
    </row>
    <row r="304" customFormat="false" ht="12.75" hidden="false" customHeight="true" outlineLevel="0" collapsed="false">
      <c r="A304" s="95" t="s">
        <v>950</v>
      </c>
      <c r="B304" s="95" t="s">
        <v>634</v>
      </c>
      <c r="C304" s="95" t="s">
        <v>950</v>
      </c>
      <c r="D304" s="95" t="n">
        <v>40.686145</v>
      </c>
      <c r="E304" s="95" t="n">
        <v>-73.990862</v>
      </c>
      <c r="G304" s="97" t="n">
        <v>115</v>
      </c>
      <c r="H304" s="95" t="str">
        <f aca="false" t="array" ref="H304:H304">INDEX('Annual Total'!$B$3:$G$426,G304,1)</f>
        <v>Bergen St (F,G)</v>
      </c>
      <c r="I304" s="95" t="str">
        <f aca="false" t="array" ref="I304:I304">INDEX('Annual Total'!$B$3:$G$426,$G304,6)</f>
        <v>B</v>
      </c>
      <c r="J304" s="99" t="n">
        <f aca="false" t="array" ref="J304:J304">INDEX('Annual Total'!$B$3:$M$426,$G304,11)</f>
        <v>3577496</v>
      </c>
      <c r="K304" s="99" t="n">
        <f aca="false" t="array" ref="K304:K304">INDEX('Annual Total'!$B$3:$M$426,$G304,12)</f>
        <v>1240353.902</v>
      </c>
      <c r="L304" s="95" t="n">
        <f aca="false">COUNTIFS(G$2:G$479,"="&amp;G304)</f>
        <v>1</v>
      </c>
      <c r="M304" s="100" t="str">
        <f aca="false">IF(L304=1,A304, IF(G304&lt;&gt;0, "LINK", 0))</f>
        <v>F20</v>
      </c>
      <c r="O304" s="100" t="str">
        <f aca="false">IF(M304&lt;&gt;"LINK",M304,N304)</f>
        <v>F20</v>
      </c>
    </row>
    <row r="305" customFormat="false" ht="12.75" hidden="false" customHeight="true" outlineLevel="0" collapsed="false">
      <c r="A305" s="95" t="s">
        <v>951</v>
      </c>
      <c r="B305" s="95" t="s">
        <v>952</v>
      </c>
      <c r="C305" s="95" t="s">
        <v>951</v>
      </c>
      <c r="D305" s="95" t="n">
        <v>40.680303</v>
      </c>
      <c r="E305" s="95" t="n">
        <v>-73.995048</v>
      </c>
      <c r="G305" s="95" t="n">
        <f aca="false">MATCH(B305&amp;"*",'Annual Total'!$B$3:$B$426,0)</f>
        <v>123</v>
      </c>
      <c r="H305" s="95" t="str">
        <f aca="false" t="array" ref="H305:H305">INDEX('Annual Total'!$B$3:$G$426,G305,1)</f>
        <v>Carroll St (F,G)</v>
      </c>
      <c r="I305" s="95" t="str">
        <f aca="false" t="array" ref="I305:I305">INDEX('Annual Total'!$B$3:$G$426,$G305,6)</f>
        <v>B</v>
      </c>
      <c r="J305" s="99" t="n">
        <f aca="false" t="array" ref="J305:J305">INDEX('Annual Total'!$B$3:$M$426,$G305,11)</f>
        <v>3615019</v>
      </c>
      <c r="K305" s="99" t="n">
        <f aca="false" t="array" ref="K305:K305">INDEX('Annual Total'!$B$3:$M$426,$G305,12)</f>
        <v>1261244.911</v>
      </c>
      <c r="L305" s="95" t="n">
        <f aca="false">COUNTIFS(G$2:G$479,"="&amp;G305)</f>
        <v>1</v>
      </c>
      <c r="M305" s="100" t="str">
        <f aca="false">IF(L305=1,A305, IF(G305&lt;&gt;0, "LINK", 0))</f>
        <v>F21</v>
      </c>
      <c r="O305" s="100" t="str">
        <f aca="false">IF(M305&lt;&gt;"LINK",M305,N305)</f>
        <v>F21</v>
      </c>
    </row>
    <row r="306" customFormat="false" ht="12.75" hidden="false" customHeight="true" outlineLevel="0" collapsed="false">
      <c r="A306" s="95" t="s">
        <v>953</v>
      </c>
      <c r="B306" s="95" t="s">
        <v>954</v>
      </c>
      <c r="C306" s="95" t="s">
        <v>953</v>
      </c>
      <c r="D306" s="95" t="n">
        <v>40.670272</v>
      </c>
      <c r="E306" s="95" t="n">
        <v>-73.989779</v>
      </c>
      <c r="G306" s="101" t="n">
        <v>78</v>
      </c>
      <c r="H306" s="95" t="str">
        <f aca="false" t="array" ref="H306:H306">INDEX('Annual Total'!$B$3:$G$426,G306,1)</f>
        <v>4 Av (F,G)/9 St (R)</v>
      </c>
      <c r="I306" s="95" t="str">
        <f aca="false" t="array" ref="I306:I306">INDEX('Annual Total'!$B$3:$G$426,$G306,6)</f>
        <v>B</v>
      </c>
      <c r="J306" s="99" t="n">
        <f aca="false" t="array" ref="J306:J306">INDEX('Annual Total'!$B$3:$M$426,$G306,11)</f>
        <v>3924882</v>
      </c>
      <c r="K306" s="99" t="n">
        <f aca="false" t="array" ref="K306:K306">INDEX('Annual Total'!$B$3:$M$426,$G306,12)</f>
        <v>1531707.955</v>
      </c>
      <c r="L306" s="95" t="n">
        <f aca="false">COUNTIFS(G$2:G$479,"="&amp;G306)</f>
        <v>2</v>
      </c>
      <c r="M306" s="100" t="str">
        <f aca="false">IF(L306=1,A306, IF(G306&lt;&gt;0, "LINK", 0))</f>
        <v>LINK</v>
      </c>
      <c r="N306" s="97" t="s">
        <v>955</v>
      </c>
      <c r="O306" s="100" t="str">
        <f aca="false">IF(M306&lt;&gt;"LINK",M306,N306)</f>
        <v>LINK_F23</v>
      </c>
    </row>
    <row r="307" customFormat="false" ht="12.75" hidden="false" customHeight="true" outlineLevel="0" collapsed="false">
      <c r="A307" s="95" t="s">
        <v>956</v>
      </c>
      <c r="B307" s="95" t="s">
        <v>957</v>
      </c>
      <c r="C307" s="95" t="s">
        <v>956</v>
      </c>
      <c r="D307" s="95" t="n">
        <v>40.67358</v>
      </c>
      <c r="E307" s="95" t="n">
        <v>-73.995959</v>
      </c>
      <c r="G307" s="95" t="n">
        <f aca="false">MATCH(B307&amp;"*",'Annual Total'!$B$3:$B$426,0)</f>
        <v>213</v>
      </c>
      <c r="H307" s="95" t="str">
        <f aca="false" t="array" ref="H307:H307">INDEX('Annual Total'!$B$3:$G$426,G307,1)</f>
        <v>Smith-9 Sts (F,G)</v>
      </c>
      <c r="I307" s="95" t="str">
        <f aca="false" t="array" ref="I307:I307">INDEX('Annual Total'!$B$3:$G$426,$G307,6)</f>
        <v>B</v>
      </c>
      <c r="J307" s="99" t="n">
        <f aca="false" t="array" ref="J307:J307">INDEX('Annual Total'!$B$3:$M$426,$G307,11)</f>
        <v>1435824</v>
      </c>
      <c r="K307" s="99" t="n">
        <f aca="false" t="array" ref="K307:K307">INDEX('Annual Total'!$B$3:$M$426,$G307,12)</f>
        <v>609725.02</v>
      </c>
      <c r="L307" s="95" t="n">
        <f aca="false">COUNTIFS(G$2:G$479,"="&amp;G307)</f>
        <v>1</v>
      </c>
      <c r="M307" s="100" t="str">
        <f aca="false">IF(L307=1,A307, IF(G307&lt;&gt;0, "LINK", 0))</f>
        <v>F22</v>
      </c>
      <c r="O307" s="100" t="str">
        <f aca="false">IF(M307&lt;&gt;"LINK",M307,N307)</f>
        <v>F22</v>
      </c>
    </row>
    <row r="308" customFormat="false" ht="12.75" hidden="false" customHeight="true" outlineLevel="0" collapsed="false">
      <c r="A308" s="95" t="s">
        <v>958</v>
      </c>
      <c r="B308" s="95" t="s">
        <v>869</v>
      </c>
      <c r="C308" s="95" t="s">
        <v>958</v>
      </c>
      <c r="D308" s="95" t="n">
        <v>40.666271</v>
      </c>
      <c r="E308" s="95" t="n">
        <v>-73.980305</v>
      </c>
      <c r="G308" s="102" t="n">
        <v>85</v>
      </c>
      <c r="H308" s="95" t="str">
        <f aca="false" t="array" ref="H308:H308">INDEX('Annual Total'!$B$3:$G$426,G308,1)</f>
        <v>7 Av (F,G)</v>
      </c>
      <c r="I308" s="95" t="str">
        <f aca="false" t="array" ref="I308:I308">INDEX('Annual Total'!$B$3:$G$426,$G308,6)</f>
        <v>B</v>
      </c>
      <c r="J308" s="99" t="n">
        <f aca="false" t="array" ref="J308:J308">INDEX('Annual Total'!$B$3:$M$426,$G308,11)</f>
        <v>3675218</v>
      </c>
      <c r="K308" s="99" t="n">
        <f aca="false" t="array" ref="K308:K308">INDEX('Annual Total'!$B$3:$M$426,$G308,12)</f>
        <v>1314989.083</v>
      </c>
      <c r="L308" s="95" t="n">
        <f aca="false">COUNTIFS(G$2:G$479,"="&amp;G308)</f>
        <v>1</v>
      </c>
      <c r="M308" s="100" t="str">
        <f aca="false">IF(L308=1,A308, IF(G308&lt;&gt;0, "LINK", 0))</f>
        <v>F24</v>
      </c>
      <c r="O308" s="100" t="str">
        <f aca="false">IF(M308&lt;&gt;"LINK",M308,N308)</f>
        <v>F24</v>
      </c>
    </row>
    <row r="309" customFormat="false" ht="12.75" hidden="false" customHeight="true" outlineLevel="0" collapsed="false">
      <c r="A309" s="95" t="s">
        <v>959</v>
      </c>
      <c r="B309" s="95" t="s">
        <v>960</v>
      </c>
      <c r="C309" s="95" t="s">
        <v>959</v>
      </c>
      <c r="D309" s="95" t="n">
        <v>40.660365</v>
      </c>
      <c r="E309" s="95" t="n">
        <v>-73.979493</v>
      </c>
      <c r="G309" s="95" t="n">
        <f aca="false">MATCH(B309&amp;"*",'Annual Total'!$B$3:$B$426,0)</f>
        <v>69</v>
      </c>
      <c r="H309" s="95" t="str">
        <f aca="false" t="array" ref="H309:H309">INDEX('Annual Total'!$B$3:$G$426,G309,1)</f>
        <v>15 St-Prospect Park (F,G)</v>
      </c>
      <c r="I309" s="95" t="str">
        <f aca="false" t="array" ref="I309:I309">INDEX('Annual Total'!$B$3:$G$426,$G309,6)</f>
        <v>B</v>
      </c>
      <c r="J309" s="99" t="n">
        <f aca="false" t="array" ref="J309:J309">INDEX('Annual Total'!$B$3:$M$426,$G309,11)</f>
        <v>1964534</v>
      </c>
      <c r="K309" s="99" t="n">
        <f aca="false" t="array" ref="K309:K309">INDEX('Annual Total'!$B$3:$M$426,$G309,12)</f>
        <v>681491.917</v>
      </c>
      <c r="L309" s="95" t="n">
        <f aca="false">COUNTIFS(G$2:G$479,"="&amp;G309)</f>
        <v>1</v>
      </c>
      <c r="M309" s="100" t="str">
        <f aca="false">IF(L309=1,A309, IF(G309&lt;&gt;0, "LINK", 0))</f>
        <v>F25</v>
      </c>
      <c r="O309" s="100" t="str">
        <f aca="false">IF(M309&lt;&gt;"LINK",M309,N309)</f>
        <v>F25</v>
      </c>
    </row>
    <row r="310" customFormat="false" ht="12.75" hidden="false" customHeight="true" outlineLevel="0" collapsed="false">
      <c r="A310" s="95" t="s">
        <v>961</v>
      </c>
      <c r="B310" s="95" t="s">
        <v>831</v>
      </c>
      <c r="C310" s="95" t="s">
        <v>961</v>
      </c>
      <c r="D310" s="95" t="n">
        <v>40.650782</v>
      </c>
      <c r="E310" s="95" t="n">
        <v>-73.975776</v>
      </c>
      <c r="G310" s="102" t="n">
        <v>150</v>
      </c>
      <c r="H310" s="95" t="str">
        <f aca="false" t="array" ref="H310:H310">INDEX('Annual Total'!$B$3:$G$426,G310,1)</f>
        <v>Fort Hamilton Pkwy (F,G)</v>
      </c>
      <c r="I310" s="95" t="str">
        <f aca="false" t="array" ref="I310:I310">INDEX('Annual Total'!$B$3:$G$426,$G310,6)</f>
        <v>B</v>
      </c>
      <c r="J310" s="99" t="n">
        <f aca="false" t="array" ref="J310:J310">INDEX('Annual Total'!$B$3:$M$426,$G310,11)</f>
        <v>1800167</v>
      </c>
      <c r="K310" s="99" t="n">
        <f aca="false" t="array" ref="K310:K310">INDEX('Annual Total'!$B$3:$M$426,$G310,12)</f>
        <v>633054.99</v>
      </c>
      <c r="L310" s="95" t="n">
        <f aca="false">COUNTIFS(G$2:G$479,"="&amp;G310)</f>
        <v>1</v>
      </c>
      <c r="M310" s="100" t="str">
        <f aca="false">IF(L310=1,A310, IF(G310&lt;&gt;0, "LINK", 0))</f>
        <v>F26</v>
      </c>
      <c r="O310" s="100" t="str">
        <f aca="false">IF(M310&lt;&gt;"LINK",M310,N310)</f>
        <v>F26</v>
      </c>
    </row>
    <row r="311" customFormat="false" ht="12.75" hidden="false" customHeight="true" outlineLevel="0" collapsed="false">
      <c r="A311" s="95" t="s">
        <v>962</v>
      </c>
      <c r="B311" s="95" t="s">
        <v>642</v>
      </c>
      <c r="C311" s="95" t="s">
        <v>962</v>
      </c>
      <c r="D311" s="95" t="n">
        <v>40.644041</v>
      </c>
      <c r="E311" s="95" t="n">
        <v>-73.979678</v>
      </c>
      <c r="G311" s="102" t="n">
        <v>128</v>
      </c>
      <c r="H311" s="95" t="str">
        <f aca="false" t="array" ref="H311:H311">INDEX('Annual Total'!$B$3:$G$426,G311,1)</f>
        <v>Church Av (F,G)</v>
      </c>
      <c r="I311" s="95" t="str">
        <f aca="false" t="array" ref="I311:I311">INDEX('Annual Total'!$B$3:$G$426,$G311,6)</f>
        <v>B</v>
      </c>
      <c r="J311" s="99" t="n">
        <f aca="false" t="array" ref="J311:J311">INDEX('Annual Total'!$B$3:$M$426,$G311,11)</f>
        <v>3051736</v>
      </c>
      <c r="K311" s="99" t="n">
        <f aca="false" t="array" ref="K311:K311">INDEX('Annual Total'!$B$3:$M$426,$G311,12)</f>
        <v>1368062.985</v>
      </c>
      <c r="L311" s="95" t="n">
        <f aca="false">COUNTIFS(G$2:G$479,"="&amp;G311)</f>
        <v>1</v>
      </c>
      <c r="M311" s="100" t="str">
        <f aca="false">IF(L311=1,A311, IF(G311&lt;&gt;0, "LINK", 0))</f>
        <v>F27</v>
      </c>
      <c r="O311" s="100" t="str">
        <f aca="false">IF(M311&lt;&gt;"LINK",M311,N311)</f>
        <v>F27</v>
      </c>
    </row>
    <row r="312" customFormat="false" ht="12.75" hidden="false" customHeight="true" outlineLevel="0" collapsed="false">
      <c r="A312" s="95" t="s">
        <v>963</v>
      </c>
      <c r="B312" s="95" t="s">
        <v>964</v>
      </c>
      <c r="C312" s="95" t="s">
        <v>963</v>
      </c>
      <c r="D312" s="95" t="n">
        <v>40.636119</v>
      </c>
      <c r="E312" s="95" t="n">
        <v>-73.978172</v>
      </c>
      <c r="G312" s="95" t="n">
        <f aca="false">MATCH(B312&amp;"*",'Annual Total'!$B$3:$B$426,0)</f>
        <v>142</v>
      </c>
      <c r="H312" s="95" t="str">
        <f aca="false" t="array" ref="H312:H312">INDEX('Annual Total'!$B$3:$G$426,G312,1)</f>
        <v>Ditmas Av (F)</v>
      </c>
      <c r="I312" s="95" t="str">
        <f aca="false" t="array" ref="I312:I312">INDEX('Annual Total'!$B$3:$G$426,$G312,6)</f>
        <v>B</v>
      </c>
      <c r="J312" s="99" t="n">
        <f aca="false" t="array" ref="J312:J312">INDEX('Annual Total'!$B$3:$M$426,$G312,11)</f>
        <v>1177275</v>
      </c>
      <c r="K312" s="99" t="n">
        <f aca="false" t="array" ref="K312:K312">INDEX('Annual Total'!$B$3:$M$426,$G312,12)</f>
        <v>538215.107</v>
      </c>
      <c r="L312" s="95" t="n">
        <f aca="false">COUNTIFS(G$2:G$479,"="&amp;G312)</f>
        <v>1</v>
      </c>
      <c r="M312" s="100" t="str">
        <f aca="false">IF(L312=1,A312, IF(G312&lt;&gt;0, "LINK", 0))</f>
        <v>F29</v>
      </c>
      <c r="O312" s="100" t="str">
        <f aca="false">IF(M312&lt;&gt;"LINK",M312,N312)</f>
        <v>F29</v>
      </c>
    </row>
    <row r="313" customFormat="false" ht="12.75" hidden="false" customHeight="true" outlineLevel="0" collapsed="false">
      <c r="A313" s="95" t="s">
        <v>965</v>
      </c>
      <c r="B313" s="95" t="s">
        <v>842</v>
      </c>
      <c r="C313" s="95" t="s">
        <v>965</v>
      </c>
      <c r="D313" s="95" t="n">
        <v>40.629755</v>
      </c>
      <c r="E313" s="95" t="n">
        <v>-73.976971</v>
      </c>
      <c r="G313" s="102" t="n">
        <v>71</v>
      </c>
      <c r="H313" s="95" t="str">
        <f aca="false" t="array" ref="H313:H313">INDEX('Annual Total'!$B$3:$G$426,G313,1)</f>
        <v>18 Av (F)</v>
      </c>
      <c r="I313" s="95" t="str">
        <f aca="false" t="array" ref="I313:I313">INDEX('Annual Total'!$B$3:$G$426,$G313,6)</f>
        <v>B</v>
      </c>
      <c r="J313" s="99" t="n">
        <f aca="false" t="array" ref="J313:J313">INDEX('Annual Total'!$B$3:$M$426,$G313,11)</f>
        <v>1113492</v>
      </c>
      <c r="K313" s="99" t="n">
        <f aca="false" t="array" ref="K313:K313">INDEX('Annual Total'!$B$3:$M$426,$G313,12)</f>
        <v>503135.889</v>
      </c>
      <c r="L313" s="95" t="n">
        <f aca="false">COUNTIFS(G$2:G$479,"="&amp;G313)</f>
        <v>1</v>
      </c>
      <c r="M313" s="100" t="str">
        <f aca="false">IF(L313=1,A313, IF(G313&lt;&gt;0, "LINK", 0))</f>
        <v>F30</v>
      </c>
      <c r="O313" s="100" t="str">
        <f aca="false">IF(M313&lt;&gt;"LINK",M313,N313)</f>
        <v>F30</v>
      </c>
    </row>
    <row r="314" customFormat="false" ht="12.75" hidden="false" customHeight="true" outlineLevel="0" collapsed="false">
      <c r="A314" s="95" t="s">
        <v>966</v>
      </c>
      <c r="B314" s="95" t="s">
        <v>967</v>
      </c>
      <c r="C314" s="95" t="s">
        <v>966</v>
      </c>
      <c r="D314" s="95" t="n">
        <v>40.625322</v>
      </c>
      <c r="E314" s="95" t="n">
        <v>-73.976127</v>
      </c>
      <c r="G314" s="95" t="n">
        <f aca="false">MATCH(B314&amp;"*",'Annual Total'!$B$3:$B$426,0)</f>
        <v>97</v>
      </c>
      <c r="H314" s="95" t="str">
        <f aca="false" t="array" ref="H314:H314">INDEX('Annual Total'!$B$3:$G$426,G314,1)</f>
        <v>Avenue I (F)</v>
      </c>
      <c r="I314" s="95" t="str">
        <f aca="false" t="array" ref="I314:I314">INDEX('Annual Total'!$B$3:$G$426,$G314,6)</f>
        <v>B</v>
      </c>
      <c r="J314" s="99" t="n">
        <f aca="false" t="array" ref="J314:J314">INDEX('Annual Total'!$B$3:$M$426,$G314,11)</f>
        <v>584129</v>
      </c>
      <c r="K314" s="99" t="n">
        <f aca="false" t="array" ref="K314:K314">INDEX('Annual Total'!$B$3:$M$426,$G314,12)</f>
        <v>262583.064</v>
      </c>
      <c r="L314" s="95" t="n">
        <f aca="false">COUNTIFS(G$2:G$479,"="&amp;G314)</f>
        <v>1</v>
      </c>
      <c r="M314" s="100" t="str">
        <f aca="false">IF(L314=1,A314, IF(G314&lt;&gt;0, "LINK", 0))</f>
        <v>F31</v>
      </c>
      <c r="O314" s="100" t="str">
        <f aca="false">IF(M314&lt;&gt;"LINK",M314,N314)</f>
        <v>F31</v>
      </c>
    </row>
    <row r="315" customFormat="false" ht="12.75" hidden="false" customHeight="true" outlineLevel="0" collapsed="false">
      <c r="A315" s="95" t="s">
        <v>968</v>
      </c>
      <c r="B315" s="95" t="s">
        <v>846</v>
      </c>
      <c r="C315" s="95" t="s">
        <v>968</v>
      </c>
      <c r="D315" s="95" t="n">
        <v>40.620769</v>
      </c>
      <c r="E315" s="95" t="n">
        <v>-73.975264</v>
      </c>
      <c r="G315" s="102" t="n">
        <v>108</v>
      </c>
      <c r="H315" s="95" t="str">
        <f aca="false" t="array" ref="H315:H315">INDEX('Annual Total'!$B$3:$G$426,G315,1)</f>
        <v>Bay Pkwy (F)</v>
      </c>
      <c r="I315" s="95" t="str">
        <f aca="false" t="array" ref="I315:I315">INDEX('Annual Total'!$B$3:$G$426,$G315,6)</f>
        <v>B</v>
      </c>
      <c r="J315" s="99" t="n">
        <f aca="false" t="array" ref="J315:J315">INDEX('Annual Total'!$B$3:$M$426,$G315,11)</f>
        <v>362802</v>
      </c>
      <c r="K315" s="99" t="n">
        <f aca="false" t="array" ref="K315:K315">INDEX('Annual Total'!$B$3:$M$426,$G315,12)</f>
        <v>167876.932</v>
      </c>
      <c r="L315" s="95" t="n">
        <f aca="false">COUNTIFS(G$2:G$479,"="&amp;G315)</f>
        <v>1</v>
      </c>
      <c r="M315" s="100" t="str">
        <f aca="false">IF(L315=1,A315, IF(G315&lt;&gt;0, "LINK", 0))</f>
        <v>F32</v>
      </c>
      <c r="O315" s="100" t="str">
        <f aca="false">IF(M315&lt;&gt;"LINK",M315,N315)</f>
        <v>F32</v>
      </c>
    </row>
    <row r="316" customFormat="false" ht="12.75" hidden="false" customHeight="true" outlineLevel="0" collapsed="false">
      <c r="A316" s="95" t="s">
        <v>969</v>
      </c>
      <c r="B316" s="95" t="s">
        <v>970</v>
      </c>
      <c r="C316" s="95" t="s">
        <v>969</v>
      </c>
      <c r="D316" s="95" t="n">
        <v>40.61514</v>
      </c>
      <c r="E316" s="95" t="n">
        <v>-73.974197</v>
      </c>
      <c r="G316" s="95" t="n">
        <f aca="false">MATCH(B316&amp;"*",'Annual Total'!$B$3:$B$426,0)</f>
        <v>100</v>
      </c>
      <c r="H316" s="95" t="str">
        <f aca="false" t="array" ref="H316:H316">INDEX('Annual Total'!$B$3:$G$426,G316,1)</f>
        <v>Avenue N (F)</v>
      </c>
      <c r="I316" s="95" t="str">
        <f aca="false" t="array" ref="I316:I316">INDEX('Annual Total'!$B$3:$G$426,$G316,6)</f>
        <v>B</v>
      </c>
      <c r="J316" s="99" t="n">
        <f aca="false" t="array" ref="J316:J316">INDEX('Annual Total'!$B$3:$M$426,$G316,11)</f>
        <v>877383</v>
      </c>
      <c r="K316" s="99" t="n">
        <f aca="false" t="array" ref="K316:K316">INDEX('Annual Total'!$B$3:$M$426,$G316,12)</f>
        <v>393182.99</v>
      </c>
      <c r="L316" s="95" t="n">
        <f aca="false">COUNTIFS(G$2:G$479,"="&amp;G316)</f>
        <v>1</v>
      </c>
      <c r="M316" s="100" t="str">
        <f aca="false">IF(L316=1,A316, IF(G316&lt;&gt;0, "LINK", 0))</f>
        <v>F33</v>
      </c>
      <c r="O316" s="100" t="str">
        <f aca="false">IF(M316&lt;&gt;"LINK",M316,N316)</f>
        <v>F33</v>
      </c>
    </row>
    <row r="317" customFormat="false" ht="12.75" hidden="false" customHeight="true" outlineLevel="0" collapsed="false">
      <c r="A317" s="95" t="s">
        <v>971</v>
      </c>
      <c r="B317" s="95" t="s">
        <v>972</v>
      </c>
      <c r="C317" s="95" t="s">
        <v>971</v>
      </c>
      <c r="D317" s="95" t="n">
        <v>40.608944</v>
      </c>
      <c r="E317" s="95" t="n">
        <v>-73.973022</v>
      </c>
      <c r="G317" s="95" t="n">
        <f aca="false">MATCH(B317&amp;"*",'Annual Total'!$B$3:$B$426,0)</f>
        <v>101</v>
      </c>
      <c r="H317" s="95" t="str">
        <f aca="false" t="array" ref="H317:H317">INDEX('Annual Total'!$B$3:$G$426,G317,1)</f>
        <v>Avenue P (F)</v>
      </c>
      <c r="I317" s="95" t="str">
        <f aca="false" t="array" ref="I317:I317">INDEX('Annual Total'!$B$3:$G$426,$G317,6)</f>
        <v>B</v>
      </c>
      <c r="J317" s="99" t="n">
        <f aca="false" t="array" ref="J317:J317">INDEX('Annual Total'!$B$3:$M$426,$G317,11)</f>
        <v>739804</v>
      </c>
      <c r="K317" s="99" t="n">
        <f aca="false" t="array" ref="K317:K317">INDEX('Annual Total'!$B$3:$M$426,$G317,12)</f>
        <v>333835.975</v>
      </c>
      <c r="L317" s="95" t="n">
        <f aca="false">COUNTIFS(G$2:G$479,"="&amp;G317)</f>
        <v>1</v>
      </c>
      <c r="M317" s="100" t="str">
        <f aca="false">IF(L317=1,A317, IF(G317&lt;&gt;0, "LINK", 0))</f>
        <v>F34</v>
      </c>
      <c r="O317" s="100" t="str">
        <f aca="false">IF(M317&lt;&gt;"LINK",M317,N317)</f>
        <v>F34</v>
      </c>
    </row>
    <row r="318" customFormat="false" ht="12.75" hidden="false" customHeight="true" outlineLevel="0" collapsed="false">
      <c r="A318" s="95" t="s">
        <v>973</v>
      </c>
      <c r="B318" s="95" t="s">
        <v>904</v>
      </c>
      <c r="C318" s="95" t="s">
        <v>973</v>
      </c>
      <c r="D318" s="95" t="n">
        <v>40.603217</v>
      </c>
      <c r="E318" s="95" t="n">
        <v>-73.972361</v>
      </c>
      <c r="G318" s="102" t="n">
        <v>171</v>
      </c>
      <c r="H318" s="95" t="str">
        <f aca="false" t="array" ref="H318:H318">INDEX('Annual Total'!$B$3:$G$426,G318,1)</f>
        <v>Kings Hwy (F)</v>
      </c>
      <c r="I318" s="95" t="str">
        <f aca="false" t="array" ref="I318:I318">INDEX('Annual Total'!$B$3:$G$426,$G318,6)</f>
        <v>B</v>
      </c>
      <c r="J318" s="99" t="n">
        <f aca="false" t="array" ref="J318:J318">INDEX('Annual Total'!$B$3:$M$426,$G318,11)</f>
        <v>1129071</v>
      </c>
      <c r="K318" s="99" t="n">
        <f aca="false" t="array" ref="K318:K318">INDEX('Annual Total'!$B$3:$M$426,$G318,12)</f>
        <v>488475.032</v>
      </c>
      <c r="L318" s="95" t="n">
        <f aca="false">COUNTIFS(G$2:G$479,"="&amp;G318)</f>
        <v>1</v>
      </c>
      <c r="M318" s="100" t="str">
        <f aca="false">IF(L318=1,A318, IF(G318&lt;&gt;0, "LINK", 0))</f>
        <v>F35</v>
      </c>
      <c r="O318" s="100" t="str">
        <f aca="false">IF(M318&lt;&gt;"LINK",M318,N318)</f>
        <v>F35</v>
      </c>
    </row>
    <row r="319" customFormat="false" ht="12.75" hidden="false" customHeight="true" outlineLevel="0" collapsed="false">
      <c r="A319" s="95" t="s">
        <v>974</v>
      </c>
      <c r="B319" s="95" t="s">
        <v>906</v>
      </c>
      <c r="C319" s="95" t="s">
        <v>974</v>
      </c>
      <c r="D319" s="95" t="n">
        <v>40.596063</v>
      </c>
      <c r="E319" s="95" t="n">
        <v>-73.973357</v>
      </c>
      <c r="G319" s="95" t="n">
        <f aca="false">MATCH(B319&amp;"*",'Annual Total'!$B$3:$B$426,0)</f>
        <v>102</v>
      </c>
      <c r="H319" s="95" t="str">
        <f aca="false" t="array" ref="H319:H319">INDEX('Annual Total'!$B$3:$G$426,G319,1)</f>
        <v>Avenue U (F)</v>
      </c>
      <c r="I319" s="95" t="str">
        <f aca="false" t="array" ref="I319:I319">INDEX('Annual Total'!$B$3:$G$426,$G319,6)</f>
        <v>B</v>
      </c>
      <c r="J319" s="99" t="n">
        <f aca="false" t="array" ref="J319:J319">INDEX('Annual Total'!$B$3:$M$426,$G319,11)</f>
        <v>547776</v>
      </c>
      <c r="K319" s="99" t="n">
        <f aca="false" t="array" ref="K319:K319">INDEX('Annual Total'!$B$3:$M$426,$G319,12)</f>
        <v>248310.004</v>
      </c>
      <c r="L319" s="95" t="n">
        <f aca="false">COUNTIFS(G$2:G$479,"="&amp;G319)</f>
        <v>1</v>
      </c>
      <c r="M319" s="100" t="str">
        <f aca="false">IF(L319=1,A319, IF(G319&lt;&gt;0, "LINK", 0))</f>
        <v>F36</v>
      </c>
      <c r="O319" s="100" t="str">
        <f aca="false">IF(M319&lt;&gt;"LINK",M319,N319)</f>
        <v>F36</v>
      </c>
    </row>
    <row r="320" customFormat="false" ht="12.75" hidden="false" customHeight="true" outlineLevel="0" collapsed="false">
      <c r="A320" s="95" t="s">
        <v>975</v>
      </c>
      <c r="B320" s="95" t="s">
        <v>976</v>
      </c>
      <c r="C320" s="95" t="s">
        <v>975</v>
      </c>
      <c r="D320" s="95" t="n">
        <v>40.58962</v>
      </c>
      <c r="E320" s="95" t="n">
        <v>-73.97425</v>
      </c>
      <c r="G320" s="95" t="n">
        <f aca="false">MATCH(B320&amp;"*",'Annual Total'!$B$3:$B$426,0)</f>
        <v>105</v>
      </c>
      <c r="H320" s="95" t="str">
        <f aca="false" t="array" ref="H320:H320">INDEX('Annual Total'!$B$3:$G$426,G320,1)</f>
        <v>Avenue X (F)</v>
      </c>
      <c r="I320" s="95" t="str">
        <f aca="false" t="array" ref="I320:I320">INDEX('Annual Total'!$B$3:$G$426,$G320,6)</f>
        <v>B</v>
      </c>
      <c r="J320" s="99" t="n">
        <f aca="false" t="array" ref="J320:J320">INDEX('Annual Total'!$B$3:$M$426,$G320,11)</f>
        <v>758700</v>
      </c>
      <c r="K320" s="99" t="n">
        <f aca="false" t="array" ref="K320:K320">INDEX('Annual Total'!$B$3:$M$426,$G320,12)</f>
        <v>334714.032</v>
      </c>
      <c r="L320" s="95" t="n">
        <f aca="false">COUNTIFS(G$2:G$479,"="&amp;G320)</f>
        <v>1</v>
      </c>
      <c r="M320" s="100" t="str">
        <f aca="false">IF(L320=1,A320, IF(G320&lt;&gt;0, "LINK", 0))</f>
        <v>F38</v>
      </c>
      <c r="O320" s="100" t="str">
        <f aca="false">IF(M320&lt;&gt;"LINK",M320,N320)</f>
        <v>F38</v>
      </c>
    </row>
    <row r="321" customFormat="false" ht="12.75" hidden="false" customHeight="true" outlineLevel="0" collapsed="false">
      <c r="A321" s="95" t="s">
        <v>977</v>
      </c>
      <c r="B321" s="95" t="s">
        <v>978</v>
      </c>
      <c r="C321" s="95" t="s">
        <v>977</v>
      </c>
      <c r="D321" s="95" t="n">
        <v>40.581011</v>
      </c>
      <c r="E321" s="95" t="n">
        <v>-73.974574</v>
      </c>
      <c r="G321" s="95" t="n">
        <f aca="false">MATCH(B321&amp;"*",'Annual Total'!$B$3:$B$426,0)</f>
        <v>190</v>
      </c>
      <c r="H321" s="95" t="str">
        <f aca="false" t="array" ref="H321:H321">INDEX('Annual Total'!$B$3:$G$426,G321,1)</f>
        <v>Neptune Av (F)</v>
      </c>
      <c r="I321" s="95" t="str">
        <f aca="false" t="array" ref="I321:I321">INDEX('Annual Total'!$B$3:$G$426,$G321,6)</f>
        <v>B</v>
      </c>
      <c r="J321" s="99" t="n">
        <f aca="false" t="array" ref="J321:J321">INDEX('Annual Total'!$B$3:$M$426,$G321,11)</f>
        <v>428163</v>
      </c>
      <c r="K321" s="99" t="n">
        <f aca="false" t="array" ref="K321:K321">INDEX('Annual Total'!$B$3:$M$426,$G321,12)</f>
        <v>185099.075</v>
      </c>
      <c r="L321" s="95" t="n">
        <f aca="false">COUNTIFS(G$2:G$479,"="&amp;G321)</f>
        <v>1</v>
      </c>
      <c r="M321" s="100" t="str">
        <f aca="false">IF(L321=1,A321, IF(G321&lt;&gt;0, "LINK", 0))</f>
        <v>F39</v>
      </c>
      <c r="O321" s="100" t="str">
        <f aca="false">IF(M321&lt;&gt;"LINK",M321,N321)</f>
        <v>F39</v>
      </c>
    </row>
    <row r="322" customFormat="false" ht="12.75" hidden="false" customHeight="true" outlineLevel="0" collapsed="false">
      <c r="A322" s="95" t="s">
        <v>979</v>
      </c>
      <c r="B322" s="95" t="s">
        <v>980</v>
      </c>
      <c r="C322" s="95" t="s">
        <v>979</v>
      </c>
      <c r="D322" s="95" t="n">
        <v>40.702147</v>
      </c>
      <c r="E322" s="95" t="n">
        <v>-73.801109</v>
      </c>
      <c r="G322" s="101" t="n">
        <v>403</v>
      </c>
      <c r="H322" s="95" t="str">
        <f aca="false" t="array" ref="H322:H322">INDEX('Annual Total'!$B$3:$G$426,G322,1)</f>
        <v>Jamaica Center-Parsons-Archer (E,J,Z)</v>
      </c>
      <c r="I322" s="95" t="str">
        <f aca="false" t="array" ref="I322:I322">INDEX('Annual Total'!$B$3:$G$426,$G322,6)</f>
        <v>Q</v>
      </c>
      <c r="J322" s="99" t="n">
        <f aca="false" t="array" ref="J322:J322">INDEX('Annual Total'!$B$3:$M$426,$G322,11)</f>
        <v>10010419</v>
      </c>
      <c r="K322" s="99" t="n">
        <f aca="false" t="array" ref="K322:K322">INDEX('Annual Total'!$B$3:$M$426,$G322,12)</f>
        <v>4284645.949</v>
      </c>
      <c r="L322" s="95" t="n">
        <f aca="false">COUNTIFS(G$2:G$479,"="&amp;G322)</f>
        <v>1</v>
      </c>
      <c r="M322" s="100" t="str">
        <f aca="false">IF(L322=1,A322, IF(G322&lt;&gt;0, "LINK", 0))</f>
        <v>G05</v>
      </c>
      <c r="O322" s="100" t="str">
        <f aca="false">IF(M322&lt;&gt;"LINK",M322,N322)</f>
        <v>G05</v>
      </c>
    </row>
    <row r="323" customFormat="false" ht="12.75" hidden="false" customHeight="true" outlineLevel="0" collapsed="false">
      <c r="A323" s="95" t="s">
        <v>981</v>
      </c>
      <c r="B323" s="95" t="s">
        <v>982</v>
      </c>
      <c r="C323" s="95" t="s">
        <v>981</v>
      </c>
      <c r="D323" s="95" t="n">
        <v>40.700486</v>
      </c>
      <c r="E323" s="95" t="n">
        <v>-73.807969</v>
      </c>
      <c r="G323" s="95" t="n">
        <f aca="false">MATCH(B323&amp;"*",'Annual Total'!$B$3:$B$426,0)</f>
        <v>420</v>
      </c>
      <c r="H323" s="95" t="str">
        <f aca="false" t="array" ref="H323:H323">INDEX('Annual Total'!$B$3:$G$426,G323,1)</f>
        <v>Sutphin Blvd-Archer Av-JFK Airport (E,J,Z)</v>
      </c>
      <c r="I323" s="95" t="str">
        <f aca="false" t="array" ref="I323:I323">INDEX('Annual Total'!$B$3:$G$426,$G323,6)</f>
        <v>Q</v>
      </c>
      <c r="J323" s="99" t="n">
        <f aca="false" t="array" ref="J323:J323">INDEX('Annual Total'!$B$3:$M$426,$G323,11)</f>
        <v>7354064</v>
      </c>
      <c r="K323" s="99" t="n">
        <f aca="false" t="array" ref="K323:K323">INDEX('Annual Total'!$B$3:$M$426,$G323,12)</f>
        <v>2951061.063</v>
      </c>
      <c r="L323" s="95" t="n">
        <f aca="false">COUNTIFS(G$2:G$479,"="&amp;G323)</f>
        <v>1</v>
      </c>
      <c r="M323" s="100" t="str">
        <f aca="false">IF(L323=1,A323, IF(G323&lt;&gt;0, "LINK", 0))</f>
        <v>G06</v>
      </c>
      <c r="O323" s="100" t="str">
        <f aca="false">IF(M323&lt;&gt;"LINK",M323,N323)</f>
        <v>G06</v>
      </c>
    </row>
    <row r="324" customFormat="false" ht="12.75" hidden="false" customHeight="true" outlineLevel="0" collapsed="false">
      <c r="A324" s="95" t="s">
        <v>983</v>
      </c>
      <c r="B324" s="95" t="s">
        <v>984</v>
      </c>
      <c r="C324" s="95" t="s">
        <v>983</v>
      </c>
      <c r="D324" s="95" t="n">
        <v>40.702566</v>
      </c>
      <c r="E324" s="95" t="n">
        <v>-73.816859</v>
      </c>
      <c r="G324" s="95" t="n">
        <f aca="false">MATCH(B324&amp;"*",'Annual Total'!$B$3:$B$426,0)</f>
        <v>405</v>
      </c>
      <c r="H324" s="95" t="str">
        <f aca="false" t="array" ref="H324:H324">INDEX('Annual Total'!$B$3:$G$426,G324,1)</f>
        <v>Jamaica-Van Wyck (E)</v>
      </c>
      <c r="I324" s="95" t="str">
        <f aca="false" t="array" ref="I324:I324">INDEX('Annual Total'!$B$3:$G$426,$G324,6)</f>
        <v>Q</v>
      </c>
      <c r="J324" s="99" t="n">
        <f aca="false" t="array" ref="J324:J324">INDEX('Annual Total'!$B$3:$M$426,$G324,11)</f>
        <v>1412179</v>
      </c>
      <c r="K324" s="99" t="n">
        <f aca="false" t="array" ref="K324:K324">INDEX('Annual Total'!$B$3:$M$426,$G324,12)</f>
        <v>807092.969</v>
      </c>
      <c r="L324" s="95" t="n">
        <f aca="false">COUNTIFS(G$2:G$479,"="&amp;G324)</f>
        <v>1</v>
      </c>
      <c r="M324" s="100" t="str">
        <f aca="false">IF(L324=1,A324, IF(G324&lt;&gt;0, "LINK", 0))</f>
        <v>G07</v>
      </c>
      <c r="O324" s="100" t="str">
        <f aca="false">IF(M324&lt;&gt;"LINK",M324,N324)</f>
        <v>G07</v>
      </c>
    </row>
    <row r="325" customFormat="false" ht="12.75" hidden="false" customHeight="true" outlineLevel="0" collapsed="false">
      <c r="A325" s="95" t="s">
        <v>985</v>
      </c>
      <c r="B325" s="95" t="s">
        <v>986</v>
      </c>
      <c r="C325" s="95" t="s">
        <v>985</v>
      </c>
      <c r="D325" s="95" t="n">
        <v>40.721691</v>
      </c>
      <c r="E325" s="95" t="n">
        <v>-73.844521</v>
      </c>
      <c r="G325" s="95" t="n">
        <f aca="false">MATCH(B325&amp;"*",'Annual Total'!$B$3:$B$426,0)</f>
        <v>398</v>
      </c>
      <c r="H325" s="95" t="str">
        <f aca="false" t="array" ref="H325:H325">INDEX('Annual Total'!$B$3:$G$426,G325,1)</f>
        <v>Forest Hills-71 Av (E,F,M,R)</v>
      </c>
      <c r="I325" s="95" t="str">
        <f aca="false" t="array" ref="I325:I325">INDEX('Annual Total'!$B$3:$G$426,$G325,6)</f>
        <v>Q</v>
      </c>
      <c r="J325" s="99" t="n">
        <f aca="false" t="array" ref="J325:J325">INDEX('Annual Total'!$B$3:$M$426,$G325,11)</f>
        <v>8027234</v>
      </c>
      <c r="K325" s="99" t="n">
        <f aca="false" t="array" ref="K325:K325">INDEX('Annual Total'!$B$3:$M$426,$G325,12)</f>
        <v>3100666.98</v>
      </c>
      <c r="L325" s="95" t="n">
        <f aca="false">COUNTIFS(G$2:G$479,"="&amp;G325)</f>
        <v>1</v>
      </c>
      <c r="M325" s="100" t="str">
        <f aca="false">IF(L325=1,A325, IF(G325&lt;&gt;0, "LINK", 0))</f>
        <v>G08</v>
      </c>
      <c r="O325" s="100" t="str">
        <f aca="false">IF(M325&lt;&gt;"LINK",M325,N325)</f>
        <v>G08</v>
      </c>
    </row>
    <row r="326" customFormat="false" ht="12.75" hidden="false" customHeight="true" outlineLevel="0" collapsed="false">
      <c r="A326" s="95" t="s">
        <v>987</v>
      </c>
      <c r="B326" s="95" t="s">
        <v>988</v>
      </c>
      <c r="C326" s="95" t="s">
        <v>987</v>
      </c>
      <c r="D326" s="95" t="n">
        <v>40.726523</v>
      </c>
      <c r="E326" s="95" t="n">
        <v>-73.852719</v>
      </c>
      <c r="G326" s="95" t="n">
        <f aca="false">MATCH(B326&amp;"*",'Annual Total'!$B$3:$B$426,0)</f>
        <v>368</v>
      </c>
      <c r="H326" s="95" t="str">
        <f aca="false" t="array" ref="H326:H326">INDEX('Annual Total'!$B$3:$G$426,G326,1)</f>
        <v>67 Av (M,R)</v>
      </c>
      <c r="I326" s="95" t="str">
        <f aca="false" t="array" ref="I326:I326">INDEX('Annual Total'!$B$3:$G$426,$G326,6)</f>
        <v>Q</v>
      </c>
      <c r="J326" s="99" t="n">
        <f aca="false" t="array" ref="J326:J326">INDEX('Annual Total'!$B$3:$M$426,$G326,11)</f>
        <v>2641450</v>
      </c>
      <c r="K326" s="99" t="n">
        <f aca="false" t="array" ref="K326:K326">INDEX('Annual Total'!$B$3:$M$426,$G326,12)</f>
        <v>1021518.02</v>
      </c>
      <c r="L326" s="95" t="n">
        <f aca="false">COUNTIFS(G$2:G$479,"="&amp;G326)</f>
        <v>1</v>
      </c>
      <c r="M326" s="100" t="str">
        <f aca="false">IF(L326=1,A326, IF(G326&lt;&gt;0, "LINK", 0))</f>
        <v>G09</v>
      </c>
      <c r="O326" s="100" t="str">
        <f aca="false">IF(M326&lt;&gt;"LINK",M326,N326)</f>
        <v>G09</v>
      </c>
    </row>
    <row r="327" customFormat="false" ht="12.75" hidden="false" customHeight="true" outlineLevel="0" collapsed="false">
      <c r="A327" s="95" t="s">
        <v>989</v>
      </c>
      <c r="B327" s="95" t="s">
        <v>990</v>
      </c>
      <c r="C327" s="95" t="s">
        <v>989</v>
      </c>
      <c r="D327" s="95" t="n">
        <v>40.729846</v>
      </c>
      <c r="E327" s="95" t="n">
        <v>-73.861604</v>
      </c>
      <c r="G327" s="95" t="n">
        <f aca="false">MATCH(B327&amp;"*",'Annual Total'!$B$3:$B$426,0)</f>
        <v>366</v>
      </c>
      <c r="H327" s="95" t="str">
        <f aca="false" t="array" ref="H327:H327">INDEX('Annual Total'!$B$3:$G$426,G327,1)</f>
        <v>63 Dr-Rego Park (M,R)</v>
      </c>
      <c r="I327" s="95" t="str">
        <f aca="false" t="array" ref="I327:I327">INDEX('Annual Total'!$B$3:$G$426,$G327,6)</f>
        <v>Q</v>
      </c>
      <c r="J327" s="99" t="n">
        <f aca="false" t="array" ref="J327:J327">INDEX('Annual Total'!$B$3:$M$426,$G327,11)</f>
        <v>4753706</v>
      </c>
      <c r="K327" s="99" t="n">
        <f aca="false" t="array" ref="K327:K327">INDEX('Annual Total'!$B$3:$M$426,$G327,12)</f>
        <v>1954646.961</v>
      </c>
      <c r="L327" s="95" t="n">
        <f aca="false">COUNTIFS(G$2:G$479,"="&amp;G327)</f>
        <v>1</v>
      </c>
      <c r="M327" s="100" t="str">
        <f aca="false">IF(L327=1,A327, IF(G327&lt;&gt;0, "LINK", 0))</f>
        <v>G10</v>
      </c>
      <c r="O327" s="100" t="str">
        <f aca="false">IF(M327&lt;&gt;"LINK",M327,N327)</f>
        <v>G10</v>
      </c>
    </row>
    <row r="328" customFormat="false" ht="12.75" hidden="false" customHeight="true" outlineLevel="0" collapsed="false">
      <c r="A328" s="95" t="s">
        <v>991</v>
      </c>
      <c r="B328" s="95" t="s">
        <v>992</v>
      </c>
      <c r="C328" s="95" t="s">
        <v>991</v>
      </c>
      <c r="D328" s="95" t="n">
        <v>40.733106</v>
      </c>
      <c r="E328" s="95" t="n">
        <v>-73.869229</v>
      </c>
      <c r="G328" s="102" t="n">
        <v>423</v>
      </c>
      <c r="H328" s="95" t="str">
        <f aca="false" t="array" ref="H328:H328">INDEX('Annual Total'!$B$3:$G$426,G328,1)</f>
        <v>Woodhaven Blvd (M,R)</v>
      </c>
      <c r="I328" s="95" t="str">
        <f aca="false" t="array" ref="I328:I328">INDEX('Annual Total'!$B$3:$G$426,$G328,6)</f>
        <v>Q</v>
      </c>
      <c r="J328" s="99" t="n">
        <f aca="false" t="array" ref="J328:J328">INDEX('Annual Total'!$B$3:$M$426,$G328,11)</f>
        <v>6381132</v>
      </c>
      <c r="K328" s="99" t="n">
        <f aca="false" t="array" ref="K328:K328">INDEX('Annual Total'!$B$3:$M$426,$G328,12)</f>
        <v>2634482.911</v>
      </c>
      <c r="L328" s="95" t="n">
        <f aca="false">COUNTIFS(G$2:G$479,"="&amp;G328)</f>
        <v>1</v>
      </c>
      <c r="M328" s="100" t="str">
        <f aca="false">IF(L328=1,A328, IF(G328&lt;&gt;0, "LINK", 0))</f>
        <v>G11</v>
      </c>
      <c r="O328" s="100" t="str">
        <f aca="false">IF(M328&lt;&gt;"LINK",M328,N328)</f>
        <v>G11</v>
      </c>
    </row>
    <row r="329" customFormat="false" ht="12.75" hidden="false" customHeight="true" outlineLevel="0" collapsed="false">
      <c r="A329" s="95" t="s">
        <v>993</v>
      </c>
      <c r="B329" s="95" t="s">
        <v>994</v>
      </c>
      <c r="C329" s="95" t="s">
        <v>993</v>
      </c>
      <c r="D329" s="95" t="n">
        <v>40.737015</v>
      </c>
      <c r="E329" s="95" t="n">
        <v>-73.877223</v>
      </c>
      <c r="G329" s="95" t="n">
        <f aca="false">MATCH(B329&amp;"*",'Annual Total'!$B$3:$B$426,0)</f>
        <v>400</v>
      </c>
      <c r="H329" s="95" t="str">
        <f aca="false" t="array" ref="H329:H329">INDEX('Annual Total'!$B$3:$G$426,G329,1)</f>
        <v>Grand Av-Newtown (M,R)</v>
      </c>
      <c r="I329" s="95" t="str">
        <f aca="false" t="array" ref="I329:I329">INDEX('Annual Total'!$B$3:$G$426,$G329,6)</f>
        <v>Q</v>
      </c>
      <c r="J329" s="99" t="n">
        <f aca="false" t="array" ref="J329:J329">INDEX('Annual Total'!$B$3:$M$426,$G329,11)</f>
        <v>5730846</v>
      </c>
      <c r="K329" s="99" t="n">
        <f aca="false" t="array" ref="K329:K329">INDEX('Annual Total'!$B$3:$M$426,$G329,12)</f>
        <v>2394478.984</v>
      </c>
      <c r="L329" s="95" t="n">
        <f aca="false">COUNTIFS(G$2:G$479,"="&amp;G329)</f>
        <v>1</v>
      </c>
      <c r="M329" s="100" t="str">
        <f aca="false">IF(L329=1,A329, IF(G329&lt;&gt;0, "LINK", 0))</f>
        <v>G12</v>
      </c>
      <c r="O329" s="100" t="str">
        <f aca="false">IF(M329&lt;&gt;"LINK",M329,N329)</f>
        <v>G12</v>
      </c>
    </row>
    <row r="330" customFormat="false" ht="12.75" hidden="false" customHeight="true" outlineLevel="0" collapsed="false">
      <c r="A330" s="95" t="s">
        <v>995</v>
      </c>
      <c r="B330" s="95" t="s">
        <v>996</v>
      </c>
      <c r="C330" s="95" t="s">
        <v>995</v>
      </c>
      <c r="D330" s="95" t="n">
        <v>40.742454</v>
      </c>
      <c r="E330" s="95" t="n">
        <v>-73.882017</v>
      </c>
      <c r="G330" s="95" t="n">
        <f aca="false">MATCH(B330&amp;"*",'Annual Total'!$B$3:$B$426,0)</f>
        <v>394</v>
      </c>
      <c r="H330" s="95" t="str">
        <f aca="false" t="array" ref="H330:H330">INDEX('Annual Total'!$B$3:$G$426,G330,1)</f>
        <v>Elmhurst Av (M,R)</v>
      </c>
      <c r="I330" s="95" t="str">
        <f aca="false" t="array" ref="I330:I330">INDEX('Annual Total'!$B$3:$G$426,$G330,6)</f>
        <v>Q</v>
      </c>
      <c r="J330" s="99" t="n">
        <f aca="false" t="array" ref="J330:J330">INDEX('Annual Total'!$B$3:$M$426,$G330,11)</f>
        <v>3867341</v>
      </c>
      <c r="K330" s="99" t="n">
        <f aca="false" t="array" ref="K330:K330">INDEX('Annual Total'!$B$3:$M$426,$G330,12)</f>
        <v>1706574.992</v>
      </c>
      <c r="L330" s="95" t="n">
        <f aca="false">COUNTIFS(G$2:G$479,"="&amp;G330)</f>
        <v>1</v>
      </c>
      <c r="M330" s="100" t="str">
        <f aca="false">IF(L330=1,A330, IF(G330&lt;&gt;0, "LINK", 0))</f>
        <v>G13</v>
      </c>
      <c r="O330" s="100" t="str">
        <f aca="false">IF(M330&lt;&gt;"LINK",M330,N330)</f>
        <v>G13</v>
      </c>
    </row>
    <row r="331" customFormat="false" ht="12.75" hidden="false" customHeight="true" outlineLevel="0" collapsed="false">
      <c r="A331" s="95" t="s">
        <v>997</v>
      </c>
      <c r="B331" s="95" t="s">
        <v>998</v>
      </c>
      <c r="C331" s="95" t="s">
        <v>997</v>
      </c>
      <c r="D331" s="95" t="n">
        <v>40.746644</v>
      </c>
      <c r="E331" s="95" t="n">
        <v>-73.891338</v>
      </c>
      <c r="G331" s="101" t="n">
        <v>370</v>
      </c>
      <c r="H331" s="95" t="str">
        <f aca="false" t="array" ref="H331:H331">INDEX('Annual Total'!$B$3:$G$426,G331,1)</f>
        <v>74-Broadway (7)/Jackson Hts-Roosevelt Av (E,F,M,R)</v>
      </c>
      <c r="I331" s="95" t="str">
        <f aca="false" t="array" ref="I331:I331">INDEX('Annual Total'!$B$3:$G$426,$G331,6)</f>
        <v>Q</v>
      </c>
      <c r="J331" s="99" t="n">
        <f aca="false" t="array" ref="J331:J331">INDEX('Annual Total'!$B$3:$M$426,$G331,11)</f>
        <v>17077862</v>
      </c>
      <c r="K331" s="99" t="n">
        <f aca="false" t="array" ref="K331:K331">INDEX('Annual Total'!$B$3:$M$426,$G331,12)</f>
        <v>7523538.001</v>
      </c>
      <c r="L331" s="95" t="n">
        <f aca="false">COUNTIFS(G$2:G$479,"="&amp;G331)</f>
        <v>2</v>
      </c>
      <c r="M331" s="100" t="str">
        <f aca="false">IF(L331=1,A331, IF(G331&lt;&gt;0, "LINK", 0))</f>
        <v>LINK</v>
      </c>
      <c r="N331" s="97" t="s">
        <v>719</v>
      </c>
      <c r="O331" s="100" t="str">
        <f aca="false">IF(M331&lt;&gt;"LINK",M331,N331)</f>
        <v>LINK_710</v>
      </c>
    </row>
    <row r="332" customFormat="false" ht="12.75" hidden="false" customHeight="true" outlineLevel="0" collapsed="false">
      <c r="A332" s="95" t="s">
        <v>999</v>
      </c>
      <c r="B332" s="95" t="s">
        <v>1000</v>
      </c>
      <c r="C332" s="95" t="s">
        <v>999</v>
      </c>
      <c r="D332" s="95" t="n">
        <v>40.749669</v>
      </c>
      <c r="E332" s="95" t="n">
        <v>-73.898453</v>
      </c>
      <c r="G332" s="95" t="n">
        <f aca="false">MATCH(B332&amp;"*",'Annual Total'!$B$3:$B$426,0)</f>
        <v>367</v>
      </c>
      <c r="H332" s="95" t="str">
        <f aca="false" t="array" ref="H332:H332">INDEX('Annual Total'!$B$3:$G$426,G332,1)</f>
        <v>65 St (M,R)</v>
      </c>
      <c r="I332" s="95" t="str">
        <f aca="false" t="array" ref="I332:I332">INDEX('Annual Total'!$B$3:$G$426,$G332,6)</f>
        <v>Q</v>
      </c>
      <c r="J332" s="99" t="n">
        <f aca="false" t="array" ref="J332:J332">INDEX('Annual Total'!$B$3:$M$426,$G332,11)</f>
        <v>1098148</v>
      </c>
      <c r="K332" s="99" t="n">
        <f aca="false" t="array" ref="K332:K332">INDEX('Annual Total'!$B$3:$M$426,$G332,12)</f>
        <v>465309.007</v>
      </c>
      <c r="L332" s="95" t="n">
        <f aca="false">COUNTIFS(G$2:G$479,"="&amp;G332)</f>
        <v>1</v>
      </c>
      <c r="M332" s="100" t="str">
        <f aca="false">IF(L332=1,A332, IF(G332&lt;&gt;0, "LINK", 0))</f>
        <v>G15</v>
      </c>
      <c r="O332" s="100" t="str">
        <f aca="false">IF(M332&lt;&gt;"LINK",M332,N332)</f>
        <v>G15</v>
      </c>
    </row>
    <row r="333" customFormat="false" ht="12.75" hidden="false" customHeight="true" outlineLevel="0" collapsed="false">
      <c r="A333" s="95" t="s">
        <v>1001</v>
      </c>
      <c r="B333" s="95" t="s">
        <v>1002</v>
      </c>
      <c r="C333" s="95" t="s">
        <v>1001</v>
      </c>
      <c r="D333" s="95" t="n">
        <v>40.752885</v>
      </c>
      <c r="E333" s="95" t="n">
        <v>-73.906006</v>
      </c>
      <c r="G333" s="95" t="n">
        <f aca="false">MATCH(B333&amp;"*",'Annual Total'!$B$3:$B$426,0)</f>
        <v>410</v>
      </c>
      <c r="H333" s="95" t="str">
        <f aca="false" t="array" ref="H333:H333">INDEX('Annual Total'!$B$3:$G$426,G333,1)</f>
        <v>Northern Blvd (M,R)</v>
      </c>
      <c r="I333" s="95" t="str">
        <f aca="false" t="array" ref="I333:I333">INDEX('Annual Total'!$B$3:$G$426,$G333,6)</f>
        <v>Q</v>
      </c>
      <c r="J333" s="99" t="n">
        <f aca="false" t="array" ref="J333:J333">INDEX('Annual Total'!$B$3:$M$426,$G333,11)</f>
        <v>2008091</v>
      </c>
      <c r="K333" s="99" t="n">
        <f aca="false" t="array" ref="K333:K333">INDEX('Annual Total'!$B$3:$M$426,$G333,12)</f>
        <v>902164.799</v>
      </c>
      <c r="L333" s="95" t="n">
        <f aca="false">COUNTIFS(G$2:G$479,"="&amp;G333)</f>
        <v>1</v>
      </c>
      <c r="M333" s="100" t="str">
        <f aca="false">IF(L333=1,A333, IF(G333&lt;&gt;0, "LINK", 0))</f>
        <v>G16</v>
      </c>
      <c r="O333" s="100" t="str">
        <f aca="false">IF(M333&lt;&gt;"LINK",M333,N333)</f>
        <v>G16</v>
      </c>
    </row>
    <row r="334" customFormat="false" ht="12.75" hidden="false" customHeight="true" outlineLevel="0" collapsed="false">
      <c r="A334" s="95" t="s">
        <v>1003</v>
      </c>
      <c r="B334" s="95" t="s">
        <v>1004</v>
      </c>
      <c r="C334" s="95" t="s">
        <v>1003</v>
      </c>
      <c r="D334" s="95" t="n">
        <v>40.756312</v>
      </c>
      <c r="E334" s="95" t="n">
        <v>-73.913333</v>
      </c>
      <c r="G334" s="95" t="n">
        <f aca="false">MATCH(B334&amp;"*",'Annual Total'!$B$3:$B$426,0)</f>
        <v>363</v>
      </c>
      <c r="H334" s="95" t="str">
        <f aca="false" t="array" ref="H334:H334">INDEX('Annual Total'!$B$3:$G$426,G334,1)</f>
        <v>46 St (M,R)</v>
      </c>
      <c r="I334" s="95" t="str">
        <f aca="false" t="array" ref="I334:I334">INDEX('Annual Total'!$B$3:$G$426,$G334,6)</f>
        <v>Q</v>
      </c>
      <c r="J334" s="99" t="n">
        <f aca="false" t="array" ref="J334:J334">INDEX('Annual Total'!$B$3:$M$426,$G334,11)</f>
        <v>2609445</v>
      </c>
      <c r="K334" s="99" t="n">
        <f aca="false" t="array" ref="K334:K334">INDEX('Annual Total'!$B$3:$M$426,$G334,12)</f>
        <v>1052113.983</v>
      </c>
      <c r="L334" s="95" t="n">
        <f aca="false">COUNTIFS(G$2:G$479,"="&amp;G334)</f>
        <v>1</v>
      </c>
      <c r="M334" s="100" t="str">
        <f aca="false">IF(L334=1,A334, IF(G334&lt;&gt;0, "LINK", 0))</f>
        <v>G18</v>
      </c>
      <c r="O334" s="100" t="str">
        <f aca="false">IF(M334&lt;&gt;"LINK",M334,N334)</f>
        <v>G18</v>
      </c>
    </row>
    <row r="335" customFormat="false" ht="12.75" hidden="false" customHeight="true" outlineLevel="0" collapsed="false">
      <c r="A335" s="95" t="s">
        <v>1005</v>
      </c>
      <c r="B335" s="95" t="s">
        <v>1006</v>
      </c>
      <c r="C335" s="95" t="s">
        <v>1005</v>
      </c>
      <c r="D335" s="95" t="n">
        <v>40.756879</v>
      </c>
      <c r="E335" s="95" t="n">
        <v>-73.92074</v>
      </c>
      <c r="G335" s="95" t="n">
        <f aca="false">MATCH(B335&amp;"*",'Annual Total'!$B$3:$B$426,0)</f>
        <v>418</v>
      </c>
      <c r="H335" s="95" t="str">
        <f aca="false" t="array" ref="H335:H335">INDEX('Annual Total'!$B$3:$G$426,G335,1)</f>
        <v>Steinway St (M,R)</v>
      </c>
      <c r="I335" s="95" t="str">
        <f aca="false" t="array" ref="I335:I335">INDEX('Annual Total'!$B$3:$G$426,$G335,6)</f>
        <v>Q</v>
      </c>
      <c r="J335" s="99" t="n">
        <f aca="false" t="array" ref="J335:J335">INDEX('Annual Total'!$B$3:$M$426,$G335,11)</f>
        <v>4715335</v>
      </c>
      <c r="K335" s="99" t="n">
        <f aca="false" t="array" ref="K335:K335">INDEX('Annual Total'!$B$3:$M$426,$G335,12)</f>
        <v>1768131.003</v>
      </c>
      <c r="L335" s="95" t="n">
        <f aca="false">COUNTIFS(G$2:G$479,"="&amp;G335)</f>
        <v>1</v>
      </c>
      <c r="M335" s="100" t="str">
        <f aca="false">IF(L335=1,A335, IF(G335&lt;&gt;0, "LINK", 0))</f>
        <v>G19</v>
      </c>
      <c r="O335" s="100" t="str">
        <f aca="false">IF(M335&lt;&gt;"LINK",M335,N335)</f>
        <v>G19</v>
      </c>
    </row>
    <row r="336" customFormat="false" ht="12.75" hidden="false" customHeight="true" outlineLevel="0" collapsed="false">
      <c r="A336" s="95" t="s">
        <v>1007</v>
      </c>
      <c r="B336" s="95" t="s">
        <v>1008</v>
      </c>
      <c r="C336" s="95" t="s">
        <v>1007</v>
      </c>
      <c r="D336" s="95" t="n">
        <v>40.752039</v>
      </c>
      <c r="E336" s="95" t="n">
        <v>-73.928781</v>
      </c>
      <c r="G336" s="102" t="n">
        <v>360</v>
      </c>
      <c r="H336" s="95" t="str">
        <f aca="false" t="array" ref="H336:H336">INDEX('Annual Total'!$B$3:$G$426,G336,1)</f>
        <v>36 St (M,R)</v>
      </c>
      <c r="I336" s="95" t="str">
        <f aca="false" t="array" ref="I336:I336">INDEX('Annual Total'!$B$3:$G$426,$G336,6)</f>
        <v>Q</v>
      </c>
      <c r="J336" s="99" t="n">
        <f aca="false" t="array" ref="J336:J336">INDEX('Annual Total'!$B$3:$M$426,$G336,11)</f>
        <v>1383420</v>
      </c>
      <c r="K336" s="99" t="n">
        <f aca="false" t="array" ref="K336:K336">INDEX('Annual Total'!$B$3:$M$426,$G336,12)</f>
        <v>470765.964</v>
      </c>
      <c r="L336" s="95" t="n">
        <f aca="false">COUNTIFS(G$2:G$479,"="&amp;G336)</f>
        <v>1</v>
      </c>
      <c r="M336" s="100" t="str">
        <f aca="false">IF(L336=1,A336, IF(G336&lt;&gt;0, "LINK", 0))</f>
        <v>G20</v>
      </c>
      <c r="O336" s="100" t="str">
        <f aca="false">IF(M336&lt;&gt;"LINK",M336,N336)</f>
        <v>G20</v>
      </c>
    </row>
    <row r="337" customFormat="false" ht="12.75" hidden="false" customHeight="true" outlineLevel="0" collapsed="false">
      <c r="A337" s="95" t="s">
        <v>1009</v>
      </c>
      <c r="B337" s="95" t="s">
        <v>1010</v>
      </c>
      <c r="C337" s="95" t="s">
        <v>1009</v>
      </c>
      <c r="D337" s="95" t="n">
        <v>40.748973</v>
      </c>
      <c r="E337" s="95" t="n">
        <v>-73.937243</v>
      </c>
      <c r="G337" s="95" t="n">
        <f aca="false">MATCH(B337&amp;"*",'Annual Total'!$B$3:$B$426,0)</f>
        <v>413</v>
      </c>
      <c r="H337" s="95" t="str">
        <f aca="false" t="array" ref="H337:H337">INDEX('Annual Total'!$B$3:$G$426,G337,1)</f>
        <v>Queens Plaza (E,M,R)</v>
      </c>
      <c r="I337" s="95" t="str">
        <f aca="false" t="array" ref="I337:I337">INDEX('Annual Total'!$B$3:$G$426,$G337,6)</f>
        <v>Q</v>
      </c>
      <c r="J337" s="99" t="n">
        <f aca="false" t="array" ref="J337:J337">INDEX('Annual Total'!$B$3:$M$426,$G337,11)</f>
        <v>4334290</v>
      </c>
      <c r="K337" s="99" t="n">
        <f aca="false" t="array" ref="K337:K337">INDEX('Annual Total'!$B$3:$M$426,$G337,12)</f>
        <v>1422188.035</v>
      </c>
      <c r="L337" s="95" t="n">
        <f aca="false">COUNTIFS(G$2:G$479,"="&amp;G337)</f>
        <v>1</v>
      </c>
      <c r="M337" s="100" t="str">
        <f aca="false">IF(L337=1,A337, IF(G337&lt;&gt;0, "LINK", 0))</f>
        <v>G21</v>
      </c>
      <c r="O337" s="100" t="str">
        <f aca="false">IF(M337&lt;&gt;"LINK",M337,N337)</f>
        <v>G21</v>
      </c>
    </row>
    <row r="338" customFormat="false" ht="12.75" hidden="false" customHeight="true" outlineLevel="0" collapsed="false">
      <c r="A338" s="95" t="s">
        <v>1011</v>
      </c>
      <c r="B338" s="95" t="s">
        <v>728</v>
      </c>
      <c r="C338" s="95" t="s">
        <v>1011</v>
      </c>
      <c r="D338" s="95" t="n">
        <v>40.746554</v>
      </c>
      <c r="E338" s="95" t="n">
        <v>-73.943832</v>
      </c>
      <c r="G338" s="95" t="n">
        <f aca="false">MATCH(B338&amp;"*",'Annual Total'!$B$3:$B$426,0)</f>
        <v>393</v>
      </c>
      <c r="H338" s="95" t="str">
        <f aca="false" t="array" ref="H338:H338">INDEX('Annual Total'!$B$3:$G$426,G338,1)</f>
        <v>Court Sq (E,G,M,7)</v>
      </c>
      <c r="I338" s="95" t="str">
        <f aca="false" t="array" ref="I338:I338">INDEX('Annual Total'!$B$3:$G$426,$G338,6)</f>
        <v>Q</v>
      </c>
      <c r="J338" s="99" t="n">
        <f aca="false" t="array" ref="J338:J338">INDEX('Annual Total'!$B$3:$M$426,$G338,11)</f>
        <v>7033377</v>
      </c>
      <c r="K338" s="99" t="n">
        <f aca="false" t="array" ref="K338:K338">INDEX('Annual Total'!$B$3:$M$426,$G338,12)</f>
        <v>2368959.032</v>
      </c>
      <c r="L338" s="95" t="n">
        <f aca="false">COUNTIFS(G$2:G$479,"="&amp;G338)</f>
        <v>3</v>
      </c>
      <c r="M338" s="100" t="str">
        <f aca="false">IF(L338=1,A338, IF(G338&lt;&gt;0, "LINK", 0))</f>
        <v>LINK</v>
      </c>
      <c r="N338" s="97" t="s">
        <v>729</v>
      </c>
      <c r="O338" s="100" t="str">
        <f aca="false">IF(M338&lt;&gt;"LINK",M338,N338)</f>
        <v>LINK_719</v>
      </c>
    </row>
    <row r="339" customFormat="false" ht="12.75" hidden="false" customHeight="true" outlineLevel="0" collapsed="false">
      <c r="A339" s="95" t="s">
        <v>1012</v>
      </c>
      <c r="B339" s="95" t="s">
        <v>1013</v>
      </c>
      <c r="C339" s="95" t="s">
        <v>1012</v>
      </c>
      <c r="D339" s="95" t="n">
        <v>40.744065</v>
      </c>
      <c r="E339" s="95" t="n">
        <v>-73.949724</v>
      </c>
      <c r="G339" s="95" t="n">
        <f aca="false">MATCH(B339&amp;"*",'Annual Total'!$B$3:$B$426,0)</f>
        <v>355</v>
      </c>
      <c r="H339" s="95" t="str">
        <f aca="false" t="array" ref="H339:H339">INDEX('Annual Total'!$B$3:$G$426,G339,1)</f>
        <v>21 St (G)</v>
      </c>
      <c r="I339" s="95" t="str">
        <f aca="false" t="array" ref="I339:I339">INDEX('Annual Total'!$B$3:$G$426,$G339,6)</f>
        <v>Q</v>
      </c>
      <c r="J339" s="99" t="n">
        <f aca="false" t="array" ref="J339:J339">INDEX('Annual Total'!$B$3:$M$426,$G339,11)</f>
        <v>535536</v>
      </c>
      <c r="K339" s="99" t="n">
        <f aca="false" t="array" ref="K339:K339">INDEX('Annual Total'!$B$3:$M$426,$G339,12)</f>
        <v>228383.02</v>
      </c>
      <c r="L339" s="95" t="n">
        <f aca="false">COUNTIFS(G$2:G$479,"="&amp;G339)</f>
        <v>1</v>
      </c>
      <c r="M339" s="100" t="str">
        <f aca="false">IF(L339=1,A339, IF(G339&lt;&gt;0, "LINK", 0))</f>
        <v>G24</v>
      </c>
      <c r="O339" s="100" t="str">
        <f aca="false">IF(M339&lt;&gt;"LINK",M339,N339)</f>
        <v>G24</v>
      </c>
    </row>
    <row r="340" customFormat="false" ht="12.75" hidden="false" customHeight="true" outlineLevel="0" collapsed="false">
      <c r="A340" s="95" t="s">
        <v>1014</v>
      </c>
      <c r="B340" s="95" t="s">
        <v>1015</v>
      </c>
      <c r="C340" s="95" t="s">
        <v>1014</v>
      </c>
      <c r="D340" s="95" t="n">
        <v>40.731352</v>
      </c>
      <c r="E340" s="95" t="n">
        <v>-73.954449</v>
      </c>
      <c r="G340" s="95" t="n">
        <f aca="false">MATCH(B340&amp;"*",'Annual Total'!$B$3:$B$426,0)</f>
        <v>160</v>
      </c>
      <c r="H340" s="95" t="str">
        <f aca="false" t="array" ref="H340:H340">INDEX('Annual Total'!$B$3:$G$426,G340,1)</f>
        <v>Greenpoint Av (G)</v>
      </c>
      <c r="I340" s="95" t="str">
        <f aca="false" t="array" ref="I340:I340">INDEX('Annual Total'!$B$3:$G$426,$G340,6)</f>
        <v>B</v>
      </c>
      <c r="J340" s="99" t="n">
        <f aca="false" t="array" ref="J340:J340">INDEX('Annual Total'!$B$3:$M$426,$G340,11)</f>
        <v>3089912</v>
      </c>
      <c r="K340" s="99" t="n">
        <f aca="false" t="array" ref="K340:K340">INDEX('Annual Total'!$B$3:$M$426,$G340,12)</f>
        <v>1296681.034</v>
      </c>
      <c r="L340" s="95" t="n">
        <f aca="false">COUNTIFS(G$2:G$479,"="&amp;G340)</f>
        <v>1</v>
      </c>
      <c r="M340" s="100" t="str">
        <f aca="false">IF(L340=1,A340, IF(G340&lt;&gt;0, "LINK", 0))</f>
        <v>G26</v>
      </c>
      <c r="O340" s="100" t="str">
        <f aca="false">IF(M340&lt;&gt;"LINK",M340,N340)</f>
        <v>G26</v>
      </c>
    </row>
    <row r="341" customFormat="false" ht="12.75" hidden="false" customHeight="true" outlineLevel="0" collapsed="false">
      <c r="A341" s="95" t="s">
        <v>1016</v>
      </c>
      <c r="B341" s="95" t="s">
        <v>1017</v>
      </c>
      <c r="C341" s="95" t="s">
        <v>1016</v>
      </c>
      <c r="D341" s="95" t="n">
        <v>40.712792</v>
      </c>
      <c r="E341" s="95" t="n">
        <v>-73.951418</v>
      </c>
      <c r="G341" s="101" t="n">
        <v>181</v>
      </c>
      <c r="H341" s="95" t="str">
        <f aca="false" t="array" ref="H341:H341">INDEX('Annual Total'!$B$3:$G$426,G341,1)</f>
        <v>Lorimer St (L)/Metropolitan Av (G)</v>
      </c>
      <c r="I341" s="95" t="str">
        <f aca="false" t="array" ref="I341:I341">INDEX('Annual Total'!$B$3:$G$426,$G341,6)</f>
        <v>B</v>
      </c>
      <c r="J341" s="99" t="n">
        <f aca="false" t="array" ref="J341:J341">INDEX('Annual Total'!$B$3:$M$426,$G341,11)</f>
        <v>4696924</v>
      </c>
      <c r="K341" s="99" t="n">
        <f aca="false" t="array" ref="K341:K341">INDEX('Annual Total'!$B$3:$M$426,$G341,12)</f>
        <v>1780896.054</v>
      </c>
      <c r="L341" s="95" t="n">
        <f aca="false">COUNTIFS(G$2:G$479,"="&amp;G341)</f>
        <v>2</v>
      </c>
      <c r="M341" s="100" t="str">
        <f aca="false">IF(L341=1,A341, IF(G341&lt;&gt;0, "LINK", 0))</f>
        <v>LINK</v>
      </c>
      <c r="N341" s="97" t="s">
        <v>1018</v>
      </c>
      <c r="O341" s="100" t="str">
        <f aca="false">IF(M341&lt;&gt;"LINK",M341,N341)</f>
        <v>LINK_G29</v>
      </c>
    </row>
    <row r="342" customFormat="false" ht="12.75" hidden="false" customHeight="true" outlineLevel="0" collapsed="false">
      <c r="A342" s="95" t="s">
        <v>1019</v>
      </c>
      <c r="B342" s="95" t="s">
        <v>1020</v>
      </c>
      <c r="C342" s="95" t="s">
        <v>1019</v>
      </c>
      <c r="D342" s="95" t="n">
        <v>40.724635</v>
      </c>
      <c r="E342" s="95" t="n">
        <v>-73.951277</v>
      </c>
      <c r="G342" s="95" t="n">
        <f aca="false">MATCH(B342&amp;"*",'Annual Total'!$B$3:$B$426,0)</f>
        <v>188</v>
      </c>
      <c r="H342" s="95" t="str">
        <f aca="false" t="array" ref="H342:H342">INDEX('Annual Total'!$B$3:$G$426,G342,1)</f>
        <v>Nassau Av (G)</v>
      </c>
      <c r="I342" s="95" t="str">
        <f aca="false" t="array" ref="I342:I342">INDEX('Annual Total'!$B$3:$G$426,$G342,6)</f>
        <v>B</v>
      </c>
      <c r="J342" s="99" t="n">
        <f aca="false" t="array" ref="J342:J342">INDEX('Annual Total'!$B$3:$M$426,$G342,11)</f>
        <v>3136229</v>
      </c>
      <c r="K342" s="99" t="n">
        <f aca="false" t="array" ref="K342:K342">INDEX('Annual Total'!$B$3:$M$426,$G342,12)</f>
        <v>1186205.958</v>
      </c>
      <c r="L342" s="95" t="n">
        <f aca="false">COUNTIFS(G$2:G$479,"="&amp;G342)</f>
        <v>1</v>
      </c>
      <c r="M342" s="100" t="str">
        <f aca="false">IF(L342=1,A342, IF(G342&lt;&gt;0, "LINK", 0))</f>
        <v>G28</v>
      </c>
      <c r="O342" s="100" t="str">
        <f aca="false">IF(M342&lt;&gt;"LINK",M342,N342)</f>
        <v>G28</v>
      </c>
    </row>
    <row r="343" customFormat="false" ht="12.75" hidden="false" customHeight="true" outlineLevel="0" collapsed="false">
      <c r="A343" s="95" t="s">
        <v>1021</v>
      </c>
      <c r="B343" s="95" t="s">
        <v>1022</v>
      </c>
      <c r="C343" s="95" t="s">
        <v>1021</v>
      </c>
      <c r="D343" s="95" t="n">
        <v>40.706092</v>
      </c>
      <c r="E343" s="95" t="n">
        <v>-73.950308</v>
      </c>
      <c r="G343" s="95" t="n">
        <f aca="false">MATCH(B343&amp;"*",'Annual Total'!$B$3:$B$426,0)</f>
        <v>119</v>
      </c>
      <c r="H343" s="95" t="str">
        <f aca="false" t="array" ref="H343:H343">INDEX('Annual Total'!$B$3:$G$426,G343,1)</f>
        <v>Broadway (G)</v>
      </c>
      <c r="I343" s="95" t="str">
        <f aca="false" t="array" ref="I343:I343">INDEX('Annual Total'!$B$3:$G$426,$G343,6)</f>
        <v>B</v>
      </c>
      <c r="J343" s="99" t="n">
        <f aca="false" t="array" ref="J343:J343">INDEX('Annual Total'!$B$3:$M$426,$G343,11)</f>
        <v>1506905</v>
      </c>
      <c r="K343" s="99" t="n">
        <f aca="false" t="array" ref="K343:K343">INDEX('Annual Total'!$B$3:$M$426,$G343,12)</f>
        <v>728237.974</v>
      </c>
      <c r="L343" s="95" t="n">
        <f aca="false">COUNTIFS(G$2:G$479,"="&amp;G343)</f>
        <v>1</v>
      </c>
      <c r="M343" s="100" t="str">
        <f aca="false">IF(L343=1,A343, IF(G343&lt;&gt;0, "LINK", 0))</f>
        <v>G30</v>
      </c>
      <c r="O343" s="100" t="str">
        <f aca="false">IF(M343&lt;&gt;"LINK",M343,N343)</f>
        <v>G30</v>
      </c>
    </row>
    <row r="344" customFormat="false" ht="12.75" hidden="false" customHeight="true" outlineLevel="0" collapsed="false">
      <c r="A344" s="95" t="s">
        <v>1023</v>
      </c>
      <c r="B344" s="95" t="s">
        <v>1024</v>
      </c>
      <c r="C344" s="95" t="s">
        <v>1023</v>
      </c>
      <c r="D344" s="95" t="n">
        <v>40.700377</v>
      </c>
      <c r="E344" s="95" t="n">
        <v>-73.950234</v>
      </c>
      <c r="G344" s="95" t="n">
        <f aca="false">MATCH(B344&amp;"*",'Annual Total'!$B$3:$B$426,0)</f>
        <v>147</v>
      </c>
      <c r="H344" s="95" t="str">
        <f aca="false" t="array" ref="H344:H344">INDEX('Annual Total'!$B$3:$G$426,G344,1)</f>
        <v>Flushing Av (G)</v>
      </c>
      <c r="I344" s="95" t="str">
        <f aca="false" t="array" ref="I344:I344">INDEX('Annual Total'!$B$3:$G$426,$G344,6)</f>
        <v>B</v>
      </c>
      <c r="J344" s="99" t="n">
        <f aca="false" t="array" ref="J344:J344">INDEX('Annual Total'!$B$3:$M$426,$G344,11)</f>
        <v>732897</v>
      </c>
      <c r="K344" s="99" t="n">
        <f aca="false" t="array" ref="K344:K344">INDEX('Annual Total'!$B$3:$M$426,$G344,12)</f>
        <v>402100.004</v>
      </c>
      <c r="L344" s="95" t="n">
        <f aca="false">COUNTIFS(G$2:G$479,"="&amp;G344)</f>
        <v>1</v>
      </c>
      <c r="M344" s="100" t="str">
        <f aca="false">IF(L344=1,A344, IF(G344&lt;&gt;0, "LINK", 0))</f>
        <v>G31</v>
      </c>
      <c r="O344" s="100" t="str">
        <f aca="false">IF(M344&lt;&gt;"LINK",M344,N344)</f>
        <v>G31</v>
      </c>
    </row>
    <row r="345" customFormat="false" ht="12.75" hidden="false" customHeight="true" outlineLevel="0" collapsed="false">
      <c r="A345" s="95" t="s">
        <v>1025</v>
      </c>
      <c r="B345" s="95" t="s">
        <v>1026</v>
      </c>
      <c r="C345" s="95" t="s">
        <v>1025</v>
      </c>
      <c r="D345" s="95" t="n">
        <v>40.694568</v>
      </c>
      <c r="E345" s="95" t="n">
        <v>-73.949046</v>
      </c>
      <c r="G345" s="95" t="n">
        <f aca="false">MATCH(B345&amp;"*",'Annual Total'!$B$3:$B$426,0)</f>
        <v>186</v>
      </c>
      <c r="H345" s="95" t="str">
        <f aca="false" t="array" ref="H345:H345">INDEX('Annual Total'!$B$3:$G$426,G345,1)</f>
        <v>Myrtle-Willoughby Avs (G)</v>
      </c>
      <c r="I345" s="95" t="str">
        <f aca="false" t="array" ref="I345:I345">INDEX('Annual Total'!$B$3:$G$426,$G345,6)</f>
        <v>B</v>
      </c>
      <c r="J345" s="99" t="n">
        <f aca="false" t="array" ref="J345:J345">INDEX('Annual Total'!$B$3:$M$426,$G345,11)</f>
        <v>1820637</v>
      </c>
      <c r="K345" s="99" t="n">
        <f aca="false" t="array" ref="K345:K345">INDEX('Annual Total'!$B$3:$M$426,$G345,12)</f>
        <v>789214.014</v>
      </c>
      <c r="L345" s="95" t="n">
        <f aca="false">COUNTIFS(G$2:G$479,"="&amp;G345)</f>
        <v>1</v>
      </c>
      <c r="M345" s="100" t="str">
        <f aca="false">IF(L345=1,A345, IF(G345&lt;&gt;0, "LINK", 0))</f>
        <v>G32</v>
      </c>
      <c r="O345" s="100" t="str">
        <f aca="false">IF(M345&lt;&gt;"LINK",M345,N345)</f>
        <v>G32</v>
      </c>
    </row>
    <row r="346" customFormat="false" ht="12.75" hidden="false" customHeight="true" outlineLevel="0" collapsed="false">
      <c r="A346" s="95" t="s">
        <v>1027</v>
      </c>
      <c r="B346" s="95" t="s">
        <v>1028</v>
      </c>
      <c r="C346" s="95" t="s">
        <v>1027</v>
      </c>
      <c r="D346" s="95" t="n">
        <v>40.689627</v>
      </c>
      <c r="E346" s="95" t="n">
        <v>-73.953522</v>
      </c>
      <c r="G346" s="95" t="n">
        <f aca="false">MATCH(B346&amp;"*",'Annual Total'!$B$3:$B$426,0)</f>
        <v>113</v>
      </c>
      <c r="H346" s="95" t="str">
        <f aca="false" t="array" ref="H346:H346">INDEX('Annual Total'!$B$3:$G$426,G346,1)</f>
        <v>Bedford-Nostrand Avs (G)</v>
      </c>
      <c r="I346" s="95" t="str">
        <f aca="false" t="array" ref="I346:I346">INDEX('Annual Total'!$B$3:$G$426,$G346,6)</f>
        <v>B</v>
      </c>
      <c r="J346" s="99" t="n">
        <f aca="false" t="array" ref="J346:J346">INDEX('Annual Total'!$B$3:$M$426,$G346,11)</f>
        <v>2795387</v>
      </c>
      <c r="K346" s="99" t="n">
        <f aca="false" t="array" ref="K346:K346">INDEX('Annual Total'!$B$3:$M$426,$G346,12)</f>
        <v>1062723.917</v>
      </c>
      <c r="L346" s="95" t="n">
        <f aca="false">COUNTIFS(G$2:G$479,"="&amp;G346)</f>
        <v>1</v>
      </c>
      <c r="M346" s="100" t="str">
        <f aca="false">IF(L346=1,A346, IF(G346&lt;&gt;0, "LINK", 0))</f>
        <v>G33</v>
      </c>
      <c r="O346" s="100" t="str">
        <f aca="false">IF(M346&lt;&gt;"LINK",M346,N346)</f>
        <v>G33</v>
      </c>
    </row>
    <row r="347" customFormat="false" ht="12.75" hidden="false" customHeight="true" outlineLevel="0" collapsed="false">
      <c r="A347" s="95" t="s">
        <v>1029</v>
      </c>
      <c r="B347" s="95" t="s">
        <v>1030</v>
      </c>
      <c r="C347" s="95" t="s">
        <v>1029</v>
      </c>
      <c r="D347" s="95" t="n">
        <v>40.688873</v>
      </c>
      <c r="E347" s="95" t="n">
        <v>-73.96007</v>
      </c>
      <c r="G347" s="95" t="n">
        <f aca="false">MATCH(B347&amp;"*",'Annual Total'!$B$3:$B$426,0)</f>
        <v>130</v>
      </c>
      <c r="H347" s="95" t="str">
        <f aca="false" t="array" ref="H347:H347">INDEX('Annual Total'!$B$3:$G$426,G347,1)</f>
        <v>Classon Av (G)</v>
      </c>
      <c r="I347" s="95" t="str">
        <f aca="false" t="array" ref="I347:I347">INDEX('Annual Total'!$B$3:$G$426,$G347,6)</f>
        <v>B</v>
      </c>
      <c r="J347" s="99" t="n">
        <f aca="false" t="array" ref="J347:J347">INDEX('Annual Total'!$B$3:$M$426,$G347,11)</f>
        <v>1722852</v>
      </c>
      <c r="K347" s="99" t="n">
        <f aca="false" t="array" ref="K347:K347">INDEX('Annual Total'!$B$3:$M$426,$G347,12)</f>
        <v>667262.027</v>
      </c>
      <c r="L347" s="95" t="n">
        <f aca="false">COUNTIFS(G$2:G$479,"="&amp;G347)</f>
        <v>1</v>
      </c>
      <c r="M347" s="100" t="str">
        <f aca="false">IF(L347=1,A347, IF(G347&lt;&gt;0, "LINK", 0))</f>
        <v>G34</v>
      </c>
      <c r="O347" s="100" t="str">
        <f aca="false">IF(M347&lt;&gt;"LINK",M347,N347)</f>
        <v>G34</v>
      </c>
    </row>
    <row r="348" customFormat="false" ht="12.75" hidden="false" customHeight="true" outlineLevel="0" collapsed="false">
      <c r="A348" s="95" t="s">
        <v>1031</v>
      </c>
      <c r="B348" s="95" t="s">
        <v>786</v>
      </c>
      <c r="C348" s="95" t="s">
        <v>1031</v>
      </c>
      <c r="D348" s="95" t="n">
        <v>40.688089</v>
      </c>
      <c r="E348" s="95" t="n">
        <v>-73.966839</v>
      </c>
      <c r="G348" s="102" t="n">
        <v>133</v>
      </c>
      <c r="H348" s="95" t="str">
        <f aca="false" t="array" ref="H348:H348">INDEX('Annual Total'!$B$3:$G$426,G348,1)</f>
        <v>Clinton-Washington Avs (G)</v>
      </c>
      <c r="I348" s="95" t="str">
        <f aca="false" t="array" ref="I348:I348">INDEX('Annual Total'!$B$3:$G$426,$G348,6)</f>
        <v>B</v>
      </c>
      <c r="J348" s="99" t="n">
        <f aca="false" t="array" ref="J348:J348">INDEX('Annual Total'!$B$3:$M$426,$G348,11)</f>
        <v>1609332</v>
      </c>
      <c r="K348" s="99" t="n">
        <f aca="false" t="array" ref="K348:K348">INDEX('Annual Total'!$B$3:$M$426,$G348,12)</f>
        <v>574938.992</v>
      </c>
      <c r="L348" s="95" t="n">
        <f aca="false">COUNTIFS(G$2:G$479,"="&amp;G348)</f>
        <v>1</v>
      </c>
      <c r="M348" s="100" t="str">
        <f aca="false">IF(L348=1,A348, IF(G348&lt;&gt;0, "LINK", 0))</f>
        <v>G35</v>
      </c>
      <c r="O348" s="100" t="str">
        <f aca="false">IF(M348&lt;&gt;"LINK",M348,N348)</f>
        <v>G35</v>
      </c>
    </row>
    <row r="349" customFormat="false" ht="12.75" hidden="false" customHeight="true" outlineLevel="0" collapsed="false">
      <c r="A349" s="95" t="s">
        <v>1032</v>
      </c>
      <c r="B349" s="95" t="s">
        <v>527</v>
      </c>
      <c r="C349" s="95" t="s">
        <v>1032</v>
      </c>
      <c r="D349" s="95" t="n">
        <v>40.687119</v>
      </c>
      <c r="E349" s="95" t="n">
        <v>-73.975375</v>
      </c>
      <c r="G349" s="95" t="n">
        <f aca="false">MATCH(B349&amp;"*",'Annual Total'!$B$3:$B$426,0)</f>
        <v>154</v>
      </c>
      <c r="H349" s="95" t="str">
        <f aca="false" t="array" ref="H349:H349">INDEX('Annual Total'!$B$3:$G$426,G349,1)</f>
        <v>Fulton St (G)</v>
      </c>
      <c r="I349" s="95" t="str">
        <f aca="false" t="array" ref="I349:I349">INDEX('Annual Total'!$B$3:$G$426,$G349,6)</f>
        <v>B</v>
      </c>
      <c r="J349" s="99" t="n">
        <f aca="false" t="array" ref="J349:J349">INDEX('Annual Total'!$B$3:$M$426,$G349,11)</f>
        <v>1768601</v>
      </c>
      <c r="K349" s="99" t="n">
        <f aca="false" t="array" ref="K349:K349">INDEX('Annual Total'!$B$3:$M$426,$G349,12)</f>
        <v>743347.029</v>
      </c>
      <c r="L349" s="95" t="n">
        <f aca="false">COUNTIFS(G$2:G$479,"="&amp;G349)</f>
        <v>1</v>
      </c>
      <c r="M349" s="100" t="str">
        <f aca="false">IF(L349=1,A349, IF(G349&lt;&gt;0, "LINK", 0))</f>
        <v>G36</v>
      </c>
      <c r="O349" s="100" t="str">
        <f aca="false">IF(M349&lt;&gt;"LINK",M349,N349)</f>
        <v>G36</v>
      </c>
    </row>
    <row r="350" customFormat="false" ht="12.75" hidden="false" customHeight="true" outlineLevel="0" collapsed="false">
      <c r="A350" s="95" t="s">
        <v>1033</v>
      </c>
      <c r="B350" s="95" t="s">
        <v>1034</v>
      </c>
      <c r="C350" s="95" t="s">
        <v>1033</v>
      </c>
      <c r="D350" s="95" t="n">
        <v>40.668234</v>
      </c>
      <c r="E350" s="95" t="n">
        <v>-73.834058</v>
      </c>
      <c r="G350" s="95" t="n">
        <f aca="false">MATCH(B350&amp;"*",'Annual Total'!$B$3:$B$426,0)</f>
        <v>378</v>
      </c>
      <c r="H350" s="95" t="str">
        <f aca="false" t="array" ref="H350:H350">INDEX('Annual Total'!$B$3:$G$426,G350,1)</f>
        <v>Aqueduct Racetrack (A)</v>
      </c>
      <c r="I350" s="95" t="str">
        <f aca="false" t="array" ref="I350:I350">INDEX('Annual Total'!$B$3:$G$426,$G350,6)</f>
        <v>Q</v>
      </c>
      <c r="J350" s="99" t="n">
        <f aca="false" t="array" ref="J350:J350">INDEX('Annual Total'!$B$3:$M$426,$G350,11)</f>
        <v>601436</v>
      </c>
      <c r="K350" s="99" t="n">
        <f aca="false" t="array" ref="K350:K350">INDEX('Annual Total'!$B$3:$M$426,$G350,12)</f>
        <v>168736.991</v>
      </c>
      <c r="L350" s="95" t="n">
        <f aca="false">COUNTIFS(G$2:G$479,"="&amp;G350)</f>
        <v>1</v>
      </c>
      <c r="M350" s="100" t="str">
        <f aca="false">IF(L350=1,A350, IF(G350&lt;&gt;0, "LINK", 0))</f>
        <v>H01</v>
      </c>
      <c r="O350" s="100" t="str">
        <f aca="false">IF(M350&lt;&gt;"LINK",M350,N350)</f>
        <v>H01</v>
      </c>
    </row>
    <row r="351" customFormat="false" ht="12.75" hidden="false" customHeight="true" outlineLevel="0" collapsed="false">
      <c r="A351" s="95" t="s">
        <v>1035</v>
      </c>
      <c r="B351" s="95" t="s">
        <v>1036</v>
      </c>
      <c r="C351" s="95" t="s">
        <v>1035</v>
      </c>
      <c r="D351" s="95" t="n">
        <v>40.668234</v>
      </c>
      <c r="E351" s="95" t="n">
        <v>-73.834058</v>
      </c>
      <c r="G351" s="101" t="n">
        <v>379</v>
      </c>
      <c r="H351" s="95" t="str">
        <f aca="false" t="array" ref="H351:H351">INDEX('Annual Total'!$B$3:$G$426,G351,1)</f>
        <v>Aqueduct-North Conduit Av (A)</v>
      </c>
      <c r="I351" s="95" t="str">
        <f aca="false" t="array" ref="I351:I351">INDEX('Annual Total'!$B$3:$G$426,$G351,6)</f>
        <v>Q</v>
      </c>
      <c r="J351" s="99" t="n">
        <f aca="false" t="array" ref="J351:J351">INDEX('Annual Total'!$B$3:$M$426,$G351,11)</f>
        <v>263422</v>
      </c>
      <c r="K351" s="99" t="n">
        <f aca="false" t="array" ref="K351:K351">INDEX('Annual Total'!$B$3:$M$426,$G351,12)</f>
        <v>107145.982</v>
      </c>
      <c r="L351" s="95" t="n">
        <f aca="false">COUNTIFS(G$2:G$479,"="&amp;G351)</f>
        <v>1</v>
      </c>
      <c r="M351" s="100" t="str">
        <f aca="false">IF(L351=1,A351, IF(G351&lt;&gt;0, "LINK", 0))</f>
        <v>H02</v>
      </c>
      <c r="O351" s="100" t="str">
        <f aca="false">IF(M351&lt;&gt;"LINK",M351,N351)</f>
        <v>H02</v>
      </c>
    </row>
    <row r="352" customFormat="false" ht="12.75" hidden="false" customHeight="true" outlineLevel="0" collapsed="false">
      <c r="A352" s="95" t="s">
        <v>1037</v>
      </c>
      <c r="B352" s="95" t="s">
        <v>1038</v>
      </c>
      <c r="C352" s="95" t="s">
        <v>1037</v>
      </c>
      <c r="D352" s="95" t="n">
        <v>40.660476</v>
      </c>
      <c r="E352" s="95" t="n">
        <v>-73.830301</v>
      </c>
      <c r="G352" s="95" t="n">
        <f aca="false">MATCH(B352&amp;"*",'Annual Total'!$B$3:$B$426,0)</f>
        <v>401</v>
      </c>
      <c r="H352" s="95" t="str">
        <f aca="false" t="array" ref="H352:H352">INDEX('Annual Total'!$B$3:$G$426,G352,1)</f>
        <v>Howard Beach-JFK Airport (A)</v>
      </c>
      <c r="I352" s="95" t="str">
        <f aca="false" t="array" ref="I352:I352">INDEX('Annual Total'!$B$3:$G$426,$G352,6)</f>
        <v>Q</v>
      </c>
      <c r="J352" s="99" t="n">
        <f aca="false" t="array" ref="J352:J352">INDEX('Annual Total'!$B$3:$M$426,$G352,11)</f>
        <v>1171303</v>
      </c>
      <c r="K352" s="99" t="n">
        <f aca="false" t="array" ref="K352:K352">INDEX('Annual Total'!$B$3:$M$426,$G352,12)</f>
        <v>325749.963</v>
      </c>
      <c r="L352" s="95" t="n">
        <f aca="false">COUNTIFS(G$2:G$479,"="&amp;G352)</f>
        <v>1</v>
      </c>
      <c r="M352" s="100" t="str">
        <f aca="false">IF(L352=1,A352, IF(G352&lt;&gt;0, "LINK", 0))</f>
        <v>H03</v>
      </c>
      <c r="O352" s="100" t="str">
        <f aca="false">IF(M352&lt;&gt;"LINK",M352,N352)</f>
        <v>H03</v>
      </c>
    </row>
    <row r="353" customFormat="false" ht="12.75" hidden="false" customHeight="true" outlineLevel="0" collapsed="false">
      <c r="A353" s="95" t="s">
        <v>1039</v>
      </c>
      <c r="B353" s="95" t="s">
        <v>1040</v>
      </c>
      <c r="C353" s="95" t="s">
        <v>1039</v>
      </c>
      <c r="D353" s="95" t="n">
        <v>40.608382</v>
      </c>
      <c r="E353" s="95" t="n">
        <v>-73.815925</v>
      </c>
      <c r="G353" s="95" t="n">
        <f aca="false">MATCH(B353&amp;"*",'Annual Total'!$B$3:$B$426,0)</f>
        <v>391</v>
      </c>
      <c r="H353" s="95" t="str">
        <f aca="false" t="array" ref="H353:H353">INDEX('Annual Total'!$B$3:$G$426,G353,1)</f>
        <v>Broad Channel (A,S)</v>
      </c>
      <c r="I353" s="95" t="str">
        <f aca="false" t="array" ref="I353:I353">INDEX('Annual Total'!$B$3:$G$426,$G353,6)</f>
        <v>Q</v>
      </c>
      <c r="J353" s="99" t="n">
        <f aca="false" t="array" ref="J353:J353">INDEX('Annual Total'!$B$3:$M$426,$G353,11)</f>
        <v>90358</v>
      </c>
      <c r="K353" s="99" t="n">
        <f aca="false" t="array" ref="K353:K353">INDEX('Annual Total'!$B$3:$M$426,$G353,12)</f>
        <v>35836.96</v>
      </c>
      <c r="L353" s="95" t="n">
        <f aca="false">COUNTIFS(G$2:G$479,"="&amp;G353)</f>
        <v>1</v>
      </c>
      <c r="M353" s="100" t="str">
        <f aca="false">IF(L353=1,A353, IF(G353&lt;&gt;0, "LINK", 0))</f>
        <v>H04</v>
      </c>
      <c r="N353" s="97" t="s">
        <v>1041</v>
      </c>
      <c r="O353" s="100" t="str">
        <f aca="false">IF(M353&lt;&gt;"LINK",M353,N353)</f>
        <v>H04</v>
      </c>
    </row>
    <row r="354" customFormat="false" ht="12.75" hidden="false" customHeight="true" outlineLevel="0" collapsed="false">
      <c r="A354" s="95" t="s">
        <v>1042</v>
      </c>
      <c r="B354" s="95" t="s">
        <v>1043</v>
      </c>
      <c r="C354" s="95" t="s">
        <v>1042</v>
      </c>
      <c r="D354" s="95" t="n">
        <v>40.590927</v>
      </c>
      <c r="E354" s="95" t="n">
        <v>-73.796924</v>
      </c>
      <c r="G354" s="95" t="n">
        <f aca="false">MATCH(B354&amp;"*",'Annual Total'!$B$3:$B$426,0)</f>
        <v>387</v>
      </c>
      <c r="H354" s="95" t="str">
        <f aca="false" t="array" ref="H354:H354">INDEX('Annual Total'!$B$3:$G$426,G354,1)</f>
        <v>Beach 67 St-Arverne By The Sea (A)</v>
      </c>
      <c r="I354" s="95" t="str">
        <f aca="false" t="array" ref="I354:I354">INDEX('Annual Total'!$B$3:$G$426,$G354,6)</f>
        <v>Q</v>
      </c>
      <c r="J354" s="99" t="n">
        <f aca="false" t="array" ref="J354:J354">INDEX('Annual Total'!$B$3:$M$426,$G354,11)</f>
        <v>718008</v>
      </c>
      <c r="K354" s="99" t="n">
        <f aca="false" t="array" ref="K354:K354">INDEX('Annual Total'!$B$3:$M$426,$G354,12)</f>
        <v>366760.035</v>
      </c>
      <c r="L354" s="95" t="n">
        <f aca="false">COUNTIFS(G$2:G$479,"="&amp;G354)</f>
        <v>1</v>
      </c>
      <c r="M354" s="100" t="str">
        <f aca="false">IF(L354=1,A354, IF(G354&lt;&gt;0, "LINK", 0))</f>
        <v>H06</v>
      </c>
      <c r="O354" s="100" t="str">
        <f aca="false">IF(M354&lt;&gt;"LINK",M354,N354)</f>
        <v>H06</v>
      </c>
    </row>
    <row r="355" customFormat="false" ht="12.75" hidden="false" customHeight="true" outlineLevel="0" collapsed="false">
      <c r="A355" s="95" t="s">
        <v>1044</v>
      </c>
      <c r="B355" s="95" t="s">
        <v>1045</v>
      </c>
      <c r="C355" s="95" t="s">
        <v>1044</v>
      </c>
      <c r="D355" s="95" t="n">
        <v>40.592374</v>
      </c>
      <c r="E355" s="95" t="n">
        <v>-73.788522</v>
      </c>
      <c r="G355" s="95" t="n">
        <f aca="false">MATCH(B355&amp;"*",'Annual Total'!$B$3:$B$426,0)</f>
        <v>386</v>
      </c>
      <c r="H355" s="95" t="str">
        <f aca="false" t="array" ref="H355:H355">INDEX('Annual Total'!$B$3:$G$426,G355,1)</f>
        <v>Beach 60 St (A)</v>
      </c>
      <c r="I355" s="95" t="str">
        <f aca="false" t="array" ref="I355:I355">INDEX('Annual Total'!$B$3:$G$426,$G355,6)</f>
        <v>Q</v>
      </c>
      <c r="J355" s="99" t="n">
        <f aca="false" t="array" ref="J355:J355">INDEX('Annual Total'!$B$3:$M$426,$G355,11)</f>
        <v>623826</v>
      </c>
      <c r="K355" s="99" t="n">
        <f aca="false" t="array" ref="K355:K355">INDEX('Annual Total'!$B$3:$M$426,$G355,12)</f>
        <v>313415.955</v>
      </c>
      <c r="L355" s="95" t="n">
        <f aca="false">COUNTIFS(G$2:G$479,"="&amp;G355)</f>
        <v>1</v>
      </c>
      <c r="M355" s="100" t="str">
        <f aca="false">IF(L355=1,A355, IF(G355&lt;&gt;0, "LINK", 0))</f>
        <v>H07</v>
      </c>
      <c r="O355" s="100" t="str">
        <f aca="false">IF(M355&lt;&gt;"LINK",M355,N355)</f>
        <v>H07</v>
      </c>
    </row>
    <row r="356" customFormat="false" ht="12.75" hidden="false" customHeight="true" outlineLevel="0" collapsed="false">
      <c r="A356" s="95" t="s">
        <v>1046</v>
      </c>
      <c r="B356" s="95" t="s">
        <v>1047</v>
      </c>
      <c r="C356" s="95" t="s">
        <v>1046</v>
      </c>
      <c r="D356" s="95" t="n">
        <v>40.592943</v>
      </c>
      <c r="E356" s="95" t="n">
        <v>-73.776013</v>
      </c>
      <c r="G356" s="95" t="n">
        <f aca="false">MATCH(B356&amp;"*",'Annual Total'!$B$3:$B$426,0)</f>
        <v>385</v>
      </c>
      <c r="H356" s="95" t="str">
        <f aca="false" t="array" ref="H356:H356">INDEX('Annual Total'!$B$3:$G$426,G356,1)</f>
        <v>Beach 44 St (A)</v>
      </c>
      <c r="I356" s="95" t="str">
        <f aca="false" t="array" ref="I356:I356">INDEX('Annual Total'!$B$3:$G$426,$G356,6)</f>
        <v>Q</v>
      </c>
      <c r="J356" s="99" t="n">
        <f aca="false" t="array" ref="J356:J356">INDEX('Annual Total'!$B$3:$M$426,$G356,11)</f>
        <v>215701</v>
      </c>
      <c r="K356" s="99" t="n">
        <f aca="false" t="array" ref="K356:K356">INDEX('Annual Total'!$B$3:$M$426,$G356,12)</f>
        <v>109447.964</v>
      </c>
      <c r="L356" s="95" t="n">
        <f aca="false">COUNTIFS(G$2:G$479,"="&amp;G356)</f>
        <v>1</v>
      </c>
      <c r="M356" s="100" t="str">
        <f aca="false">IF(L356=1,A356, IF(G356&lt;&gt;0, "LINK", 0))</f>
        <v>H08</v>
      </c>
      <c r="O356" s="100" t="str">
        <f aca="false">IF(M356&lt;&gt;"LINK",M356,N356)</f>
        <v>H08</v>
      </c>
    </row>
    <row r="357" customFormat="false" ht="12.75" hidden="false" customHeight="true" outlineLevel="0" collapsed="false">
      <c r="A357" s="95" t="s">
        <v>1048</v>
      </c>
      <c r="B357" s="95" t="s">
        <v>1049</v>
      </c>
      <c r="C357" s="95" t="s">
        <v>1048</v>
      </c>
      <c r="D357" s="95" t="n">
        <v>40.595398</v>
      </c>
      <c r="E357" s="95" t="n">
        <v>-73.768175</v>
      </c>
      <c r="G357" s="95" t="n">
        <f aca="false">MATCH(B357&amp;"*",'Annual Total'!$B$3:$B$426,0)</f>
        <v>384</v>
      </c>
      <c r="H357" s="95" t="str">
        <f aca="false" t="array" ref="H357:H357">INDEX('Annual Total'!$B$3:$G$426,G357,1)</f>
        <v>Beach 36 St (A)</v>
      </c>
      <c r="I357" s="95" t="str">
        <f aca="false" t="array" ref="I357:I357">INDEX('Annual Total'!$B$3:$G$426,$G357,6)</f>
        <v>Q</v>
      </c>
      <c r="J357" s="99" t="n">
        <f aca="false" t="array" ref="J357:J357">INDEX('Annual Total'!$B$3:$M$426,$G357,11)</f>
        <v>292305</v>
      </c>
      <c r="K357" s="99" t="n">
        <f aca="false" t="array" ref="K357:K357">INDEX('Annual Total'!$B$3:$M$426,$G357,12)</f>
        <v>149257.022</v>
      </c>
      <c r="L357" s="95" t="n">
        <f aca="false">COUNTIFS(G$2:G$479,"="&amp;G357)</f>
        <v>1</v>
      </c>
      <c r="M357" s="100" t="str">
        <f aca="false">IF(L357=1,A357, IF(G357&lt;&gt;0, "LINK", 0))</f>
        <v>H09</v>
      </c>
      <c r="O357" s="100" t="str">
        <f aca="false">IF(M357&lt;&gt;"LINK",M357,N357)</f>
        <v>H09</v>
      </c>
    </row>
    <row r="358" customFormat="false" ht="12.75" hidden="false" customHeight="true" outlineLevel="0" collapsed="false">
      <c r="A358" s="95" t="s">
        <v>1050</v>
      </c>
      <c r="B358" s="95" t="s">
        <v>1051</v>
      </c>
      <c r="C358" s="95" t="s">
        <v>1050</v>
      </c>
      <c r="D358" s="95" t="n">
        <v>40.600066</v>
      </c>
      <c r="E358" s="95" t="n">
        <v>-73.761353</v>
      </c>
      <c r="G358" s="95" t="n">
        <f aca="false">MATCH(B358&amp;"*",'Annual Total'!$B$3:$B$426,0)</f>
        <v>383</v>
      </c>
      <c r="H358" s="95" t="str">
        <f aca="false" t="array" ref="H358:H358">INDEX('Annual Total'!$B$3:$G$426,G358,1)</f>
        <v>Beach 25 St (A)</v>
      </c>
      <c r="I358" s="95" t="str">
        <f aca="false" t="array" ref="I358:I358">INDEX('Annual Total'!$B$3:$G$426,$G358,6)</f>
        <v>Q</v>
      </c>
      <c r="J358" s="99" t="n">
        <f aca="false" t="array" ref="J358:J358">INDEX('Annual Total'!$B$3:$M$426,$G358,11)</f>
        <v>517164</v>
      </c>
      <c r="K358" s="99" t="n">
        <f aca="false" t="array" ref="K358:K358">INDEX('Annual Total'!$B$3:$M$426,$G358,12)</f>
        <v>258135.959</v>
      </c>
      <c r="L358" s="95" t="n">
        <f aca="false">COUNTIFS(G$2:G$479,"="&amp;G358)</f>
        <v>1</v>
      </c>
      <c r="M358" s="100" t="str">
        <f aca="false">IF(L358=1,A358, IF(G358&lt;&gt;0, "LINK", 0))</f>
        <v>H10</v>
      </c>
      <c r="O358" s="100" t="str">
        <f aca="false">IF(M358&lt;&gt;"LINK",M358,N358)</f>
        <v>H10</v>
      </c>
    </row>
    <row r="359" customFormat="false" ht="12.75" hidden="false" customHeight="true" outlineLevel="0" collapsed="false">
      <c r="A359" s="95" t="s">
        <v>1052</v>
      </c>
      <c r="B359" s="95" t="s">
        <v>1053</v>
      </c>
      <c r="C359" s="95" t="s">
        <v>1052</v>
      </c>
      <c r="D359" s="95" t="n">
        <v>40.603995</v>
      </c>
      <c r="E359" s="95" t="n">
        <v>-73.755405</v>
      </c>
      <c r="G359" s="95" t="n">
        <f aca="false">MATCH(B359&amp;"*",'Annual Total'!$B$3:$B$426,0)</f>
        <v>395</v>
      </c>
      <c r="H359" s="95" t="str">
        <f aca="false" t="array" ref="H359:H359">INDEX('Annual Total'!$B$3:$G$426,G359,1)</f>
        <v>Far Rockaway-Mott Av (A)</v>
      </c>
      <c r="I359" s="95" t="str">
        <f aca="false" t="array" ref="I359:I359">INDEX('Annual Total'!$B$3:$G$426,$G359,6)</f>
        <v>Q</v>
      </c>
      <c r="J359" s="99" t="n">
        <f aca="false" t="array" ref="J359:J359">INDEX('Annual Total'!$B$3:$M$426,$G359,11)</f>
        <v>1347765</v>
      </c>
      <c r="K359" s="99" t="n">
        <f aca="false" t="array" ref="K359:K359">INDEX('Annual Total'!$B$3:$M$426,$G359,12)</f>
        <v>709393.95</v>
      </c>
      <c r="L359" s="95" t="n">
        <f aca="false">COUNTIFS(G$2:G$479,"="&amp;G359)</f>
        <v>1</v>
      </c>
      <c r="M359" s="100" t="str">
        <f aca="false">IF(L359=1,A359, IF(G359&lt;&gt;0, "LINK", 0))</f>
        <v>H11</v>
      </c>
      <c r="O359" s="100" t="str">
        <f aca="false">IF(M359&lt;&gt;"LINK",M359,N359)</f>
        <v>H11</v>
      </c>
    </row>
    <row r="360" customFormat="false" ht="12.75" hidden="false" customHeight="true" outlineLevel="0" collapsed="false">
      <c r="A360" s="95" t="s">
        <v>1054</v>
      </c>
      <c r="B360" s="95" t="s">
        <v>1055</v>
      </c>
      <c r="C360" s="95" t="s">
        <v>1054</v>
      </c>
      <c r="D360" s="95" t="n">
        <v>40.588034</v>
      </c>
      <c r="E360" s="95" t="n">
        <v>-73.813641</v>
      </c>
      <c r="G360" s="95" t="n">
        <f aca="false">MATCH(B360&amp;"*",'Annual Total'!$B$3:$B$426,0)</f>
        <v>388</v>
      </c>
      <c r="H360" s="95" t="str">
        <f aca="false" t="array" ref="H360:H360">INDEX('Annual Total'!$B$3:$G$426,G360,1)</f>
        <v>Beach 90 St (A,S)</v>
      </c>
      <c r="I360" s="95" t="str">
        <f aca="false" t="array" ref="I360:I360">INDEX('Annual Total'!$B$3:$G$426,$G360,6)</f>
        <v>Q</v>
      </c>
      <c r="J360" s="99" t="n">
        <f aca="false" t="array" ref="J360:J360">INDEX('Annual Total'!$B$3:$M$426,$G360,11)</f>
        <v>348771</v>
      </c>
      <c r="K360" s="99" t="n">
        <f aca="false" t="array" ref="K360:K360">INDEX('Annual Total'!$B$3:$M$426,$G360,12)</f>
        <v>129188.011</v>
      </c>
      <c r="L360" s="95" t="n">
        <f aca="false">COUNTIFS(G$2:G$479,"="&amp;G360)</f>
        <v>1</v>
      </c>
      <c r="M360" s="100" t="str">
        <f aca="false">IF(L360=1,A360, IF(G360&lt;&gt;0, "LINK", 0))</f>
        <v>H12</v>
      </c>
      <c r="O360" s="100" t="str">
        <f aca="false">IF(M360&lt;&gt;"LINK",M360,N360)</f>
        <v>H12</v>
      </c>
    </row>
    <row r="361" customFormat="false" ht="12.75" hidden="false" customHeight="true" outlineLevel="0" collapsed="false">
      <c r="A361" s="95" t="s">
        <v>1056</v>
      </c>
      <c r="B361" s="95" t="s">
        <v>1057</v>
      </c>
      <c r="C361" s="95" t="s">
        <v>1056</v>
      </c>
      <c r="D361" s="95" t="n">
        <v>40.585307</v>
      </c>
      <c r="E361" s="95" t="n">
        <v>-73.820558</v>
      </c>
      <c r="G361" s="95" t="n">
        <f aca="false">MATCH(B361&amp;"*",'Annual Total'!$B$3:$B$426,0)</f>
        <v>389</v>
      </c>
      <c r="H361" s="95" t="str">
        <f aca="false" t="array" ref="H361:H361">INDEX('Annual Total'!$B$3:$G$426,G361,1)</f>
        <v>Beach 98 St (A,S)</v>
      </c>
      <c r="I361" s="95" t="str">
        <f aca="false" t="array" ref="I361:I361">INDEX('Annual Total'!$B$3:$G$426,$G361,6)</f>
        <v>Q</v>
      </c>
      <c r="J361" s="99" t="n">
        <f aca="false" t="array" ref="J361:J361">INDEX('Annual Total'!$B$3:$M$426,$G361,11)</f>
        <v>164130</v>
      </c>
      <c r="K361" s="99" t="n">
        <f aca="false" t="array" ref="K361:K361">INDEX('Annual Total'!$B$3:$M$426,$G361,12)</f>
        <v>63296.999</v>
      </c>
      <c r="L361" s="95" t="n">
        <f aca="false">COUNTIFS(G$2:G$479,"="&amp;G361)</f>
        <v>1</v>
      </c>
      <c r="M361" s="100" t="str">
        <f aca="false">IF(L361=1,A361, IF(G361&lt;&gt;0, "LINK", 0))</f>
        <v>H13</v>
      </c>
      <c r="O361" s="100" t="str">
        <f aca="false">IF(M361&lt;&gt;"LINK",M361,N361)</f>
        <v>H13</v>
      </c>
    </row>
    <row r="362" customFormat="false" ht="12.75" hidden="false" customHeight="true" outlineLevel="0" collapsed="false">
      <c r="A362" s="95" t="s">
        <v>1058</v>
      </c>
      <c r="B362" s="95" t="s">
        <v>1059</v>
      </c>
      <c r="C362" s="95" t="s">
        <v>1058</v>
      </c>
      <c r="D362" s="95" t="n">
        <v>40.583209</v>
      </c>
      <c r="E362" s="95" t="n">
        <v>-73.827559</v>
      </c>
      <c r="G362" s="95" t="n">
        <f aca="false">MATCH(B362&amp;"*",'Annual Total'!$B$3:$B$426,0)</f>
        <v>382</v>
      </c>
      <c r="H362" s="95" t="str">
        <f aca="false" t="array" ref="H362:H362">INDEX('Annual Total'!$B$3:$G$426,G362,1)</f>
        <v>Beach 105 St (A,S)</v>
      </c>
      <c r="I362" s="95" t="str">
        <f aca="false" t="array" ref="I362:I362">INDEX('Annual Total'!$B$3:$G$426,$G362,6)</f>
        <v>Q</v>
      </c>
      <c r="J362" s="99" t="n">
        <f aca="false" t="array" ref="J362:J362">INDEX('Annual Total'!$B$3:$M$426,$G362,11)</f>
        <v>88439</v>
      </c>
      <c r="K362" s="99" t="n">
        <f aca="false" t="array" ref="K362:K362">INDEX('Annual Total'!$B$3:$M$426,$G362,12)</f>
        <v>37749.953</v>
      </c>
      <c r="L362" s="95" t="n">
        <f aca="false">COUNTIFS(G$2:G$479,"="&amp;G362)</f>
        <v>1</v>
      </c>
      <c r="M362" s="100" t="str">
        <f aca="false">IF(L362=1,A362, IF(G362&lt;&gt;0, "LINK", 0))</f>
        <v>H14</v>
      </c>
      <c r="O362" s="100" t="str">
        <f aca="false">IF(M362&lt;&gt;"LINK",M362,N362)</f>
        <v>H14</v>
      </c>
    </row>
    <row r="363" customFormat="false" ht="12.75" hidden="false" customHeight="true" outlineLevel="0" collapsed="false">
      <c r="A363" s="95" t="s">
        <v>1060</v>
      </c>
      <c r="B363" s="95" t="s">
        <v>1061</v>
      </c>
      <c r="C363" s="95" t="s">
        <v>1060</v>
      </c>
      <c r="D363" s="95" t="n">
        <v>40.580903</v>
      </c>
      <c r="E363" s="95" t="n">
        <v>-73.835592</v>
      </c>
      <c r="G363" s="95" t="n">
        <f aca="false">MATCH(B363&amp;"*",'Annual Total'!$B$3:$B$426,0)</f>
        <v>416</v>
      </c>
      <c r="H363" s="95" t="str">
        <f aca="false" t="array" ref="H363:H363">INDEX('Annual Total'!$B$3:$G$426,G363,1)</f>
        <v>Rockaway Park-Beach 116 St (A,S)</v>
      </c>
      <c r="I363" s="95" t="str">
        <f aca="false" t="array" ref="I363:I363">INDEX('Annual Total'!$B$3:$G$426,$G363,6)</f>
        <v>Q</v>
      </c>
      <c r="J363" s="99" t="n">
        <f aca="false" t="array" ref="J363:J363">INDEX('Annual Total'!$B$3:$M$426,$G363,11)</f>
        <v>228144</v>
      </c>
      <c r="K363" s="99" t="n">
        <f aca="false" t="array" ref="K363:K363">INDEX('Annual Total'!$B$3:$M$426,$G363,12)</f>
        <v>110132.99</v>
      </c>
      <c r="L363" s="95" t="n">
        <f aca="false">COUNTIFS(G$2:G$479,"="&amp;G363)</f>
        <v>1</v>
      </c>
      <c r="M363" s="100" t="str">
        <f aca="false">IF(L363=1,A363, IF(G363&lt;&gt;0, "LINK", 0))</f>
        <v>H15</v>
      </c>
      <c r="O363" s="100" t="str">
        <f aca="false">IF(M363&lt;&gt;"LINK",M363,N363)</f>
        <v>H15</v>
      </c>
    </row>
    <row r="364" customFormat="false" ht="12.75" hidden="false" customHeight="true" outlineLevel="0" collapsed="false">
      <c r="A364" s="95" t="s">
        <v>1062</v>
      </c>
      <c r="B364" s="95" t="s">
        <v>1040</v>
      </c>
      <c r="C364" s="95" t="s">
        <v>1062</v>
      </c>
      <c r="D364" s="95" t="n">
        <v>40.609014</v>
      </c>
      <c r="E364" s="95" t="n">
        <v>-73.816024</v>
      </c>
      <c r="G364" s="104" t="n">
        <v>0</v>
      </c>
      <c r="H364" s="95" t="str">
        <f aca="false" t="array" ref="H364:H364">INDEX('Annual Total'!$B$3:$G$426,G364,1)</f>
        <v>138 St-Grand Concourse (4,5)</v>
      </c>
      <c r="I364" s="95" t="str">
        <f aca="false" t="array" ref="I364:I364">INDEX('Annual Total'!$B$3:$G$426,$G364,6)</f>
        <v>Bx</v>
      </c>
      <c r="J364" s="99" t="n">
        <f aca="false" t="array" ref="J364:J364">INDEX('Annual Total'!$B$3:$M$426,$G364,11)</f>
        <v>1035878</v>
      </c>
      <c r="K364" s="99" t="n">
        <f aca="false" t="array" ref="K364:K364">INDEX('Annual Total'!$B$3:$M$426,$G364,12)</f>
        <v>371408.014</v>
      </c>
      <c r="L364" s="95" t="n">
        <f aca="false">COUNTIFS(G$2:G$479,"="&amp;G364)</f>
        <v>3</v>
      </c>
      <c r="M364" s="100" t="n">
        <f aca="false">IF(L364=1,A364, IF(G364&lt;&gt;0, "LINK", 0))</f>
        <v>0</v>
      </c>
      <c r="N364" s="97"/>
      <c r="O364" s="100" t="n">
        <f aca="false">IF(M364&lt;&gt;"LINK",M364,N364)</f>
        <v>0</v>
      </c>
    </row>
    <row r="365" customFormat="false" ht="12.75" hidden="false" customHeight="true" outlineLevel="0" collapsed="false">
      <c r="A365" s="95" t="s">
        <v>1063</v>
      </c>
      <c r="B365" s="95" t="s">
        <v>1064</v>
      </c>
      <c r="C365" s="95" t="s">
        <v>1063</v>
      </c>
      <c r="D365" s="95" t="n">
        <v>40.700492</v>
      </c>
      <c r="E365" s="95" t="n">
        <v>-73.828294</v>
      </c>
      <c r="G365" s="95" t="n">
        <f aca="false">MATCH(B365&amp;"*",'Annual Total'!$B$3:$B$426,0)</f>
        <v>353</v>
      </c>
      <c r="H365" s="95" t="str">
        <f aca="false" t="array" ref="H365:H365">INDEX('Annual Total'!$B$3:$G$426,G365,1)</f>
        <v>121 St (J,Z)</v>
      </c>
      <c r="I365" s="95" t="str">
        <f aca="false" t="array" ref="I365:I365">INDEX('Annual Total'!$B$3:$G$426,$G365,6)</f>
        <v>Q</v>
      </c>
      <c r="J365" s="99" t="n">
        <f aca="false" t="array" ref="J365:J365">INDEX('Annual Total'!$B$3:$M$426,$G365,11)</f>
        <v>675500</v>
      </c>
      <c r="K365" s="99" t="n">
        <f aca="false" t="array" ref="K365:K365">INDEX('Annual Total'!$B$3:$M$426,$G365,12)</f>
        <v>315014.99</v>
      </c>
      <c r="L365" s="95" t="n">
        <f aca="false">COUNTIFS(G$2:G$479,"="&amp;G365)</f>
        <v>1</v>
      </c>
      <c r="M365" s="100" t="str">
        <f aca="false">IF(L365=1,A365, IF(G365&lt;&gt;0, "LINK", 0))</f>
        <v>J12</v>
      </c>
      <c r="O365" s="100" t="str">
        <f aca="false">IF(M365&lt;&gt;"LINK",M365,N365)</f>
        <v>J12</v>
      </c>
    </row>
    <row r="366" customFormat="false" ht="12.75" hidden="false" customHeight="true" outlineLevel="0" collapsed="false">
      <c r="A366" s="95" t="s">
        <v>1065</v>
      </c>
      <c r="B366" s="95" t="s">
        <v>713</v>
      </c>
      <c r="C366" s="95" t="s">
        <v>1065</v>
      </c>
      <c r="D366" s="95" t="n">
        <v>40.697418</v>
      </c>
      <c r="E366" s="95" t="n">
        <v>-73.836345</v>
      </c>
      <c r="G366" s="102" t="n">
        <v>352</v>
      </c>
      <c r="H366" s="95" t="str">
        <f aca="false" t="array" ref="H366:H366">INDEX('Annual Total'!$B$3:$G$426,G366,1)</f>
        <v>111 St (J)</v>
      </c>
      <c r="I366" s="95" t="str">
        <f aca="false" t="array" ref="I366:I366">INDEX('Annual Total'!$B$3:$G$426,$G366,6)</f>
        <v>Q</v>
      </c>
      <c r="J366" s="99" t="n">
        <f aca="false" t="array" ref="J366:J366">INDEX('Annual Total'!$B$3:$M$426,$G366,11)</f>
        <v>350344</v>
      </c>
      <c r="K366" s="99" t="n">
        <f aca="false" t="array" ref="K366:K366">INDEX('Annual Total'!$B$3:$M$426,$G366,12)</f>
        <v>302101.077</v>
      </c>
      <c r="L366" s="95" t="n">
        <f aca="false">COUNTIFS(G$2:G$479,"="&amp;G366)</f>
        <v>1</v>
      </c>
      <c r="M366" s="100" t="str">
        <f aca="false">IF(L366=1,A366, IF(G366&lt;&gt;0, "LINK", 0))</f>
        <v>J13</v>
      </c>
      <c r="O366" s="100" t="str">
        <f aca="false">IF(M366&lt;&gt;"LINK",M366,N366)</f>
        <v>J13</v>
      </c>
    </row>
    <row r="367" customFormat="false" ht="12.75" hidden="false" customHeight="true" outlineLevel="0" collapsed="false">
      <c r="A367" s="95" t="s">
        <v>1066</v>
      </c>
      <c r="B367" s="95" t="s">
        <v>816</v>
      </c>
      <c r="C367" s="95" t="s">
        <v>1066</v>
      </c>
      <c r="D367" s="95" t="n">
        <v>40.695178</v>
      </c>
      <c r="E367" s="95" t="n">
        <v>-73.84433</v>
      </c>
      <c r="G367" s="102" t="n">
        <v>349</v>
      </c>
      <c r="H367" s="95" t="str">
        <f aca="false" t="array" ref="H367:H367">INDEX('Annual Total'!$B$3:$G$426,G367,1)</f>
        <v>104 St (J,Z)</v>
      </c>
      <c r="I367" s="95" t="str">
        <f aca="false" t="array" ref="I367:I367">INDEX('Annual Total'!$B$3:$G$426,$G367,6)</f>
        <v>Q</v>
      </c>
      <c r="J367" s="99" t="n">
        <f aca="false" t="array" ref="J367:J367">INDEX('Annual Total'!$B$3:$M$426,$G367,11)</f>
        <v>774888</v>
      </c>
      <c r="K367" s="99" t="n">
        <f aca="false" t="array" ref="K367:K367">INDEX('Annual Total'!$B$3:$M$426,$G367,12)</f>
        <v>365060.081</v>
      </c>
      <c r="L367" s="95" t="n">
        <f aca="false">COUNTIFS(G$2:G$479,"="&amp;G367)</f>
        <v>1</v>
      </c>
      <c r="M367" s="100" t="str">
        <f aca="false">IF(L367=1,A367, IF(G367&lt;&gt;0, "LINK", 0))</f>
        <v>J14</v>
      </c>
      <c r="O367" s="100" t="str">
        <f aca="false">IF(M367&lt;&gt;"LINK",M367,N367)</f>
        <v>J14</v>
      </c>
    </row>
    <row r="368" customFormat="false" ht="12.75" hidden="false" customHeight="true" outlineLevel="0" collapsed="false">
      <c r="A368" s="95" t="s">
        <v>1067</v>
      </c>
      <c r="B368" s="95" t="s">
        <v>992</v>
      </c>
      <c r="C368" s="95" t="s">
        <v>1067</v>
      </c>
      <c r="D368" s="95" t="n">
        <v>40.693879</v>
      </c>
      <c r="E368" s="95" t="n">
        <v>-73.851576</v>
      </c>
      <c r="G368" s="95" t="n">
        <f aca="false">MATCH(B368&amp;"*",'Annual Total'!$B$3:$B$426,0)</f>
        <v>422</v>
      </c>
      <c r="H368" s="95" t="str">
        <f aca="false" t="array" ref="H368:H368">INDEX('Annual Total'!$B$3:$G$426,G368,1)</f>
        <v>Woodhaven Blvd (J,Z)</v>
      </c>
      <c r="I368" s="95" t="str">
        <f aca="false" t="array" ref="I368:I368">INDEX('Annual Total'!$B$3:$G$426,$G368,6)</f>
        <v>Q</v>
      </c>
      <c r="J368" s="99" t="n">
        <f aca="false" t="array" ref="J368:J368">INDEX('Annual Total'!$B$3:$M$426,$G368,11)</f>
        <v>1337787</v>
      </c>
      <c r="K368" s="99" t="n">
        <f aca="false" t="array" ref="K368:K368">INDEX('Annual Total'!$B$3:$M$426,$G368,12)</f>
        <v>681796.028</v>
      </c>
      <c r="L368" s="95" t="n">
        <f aca="false">COUNTIFS(G$2:G$479,"="&amp;G368)</f>
        <v>1</v>
      </c>
      <c r="M368" s="100" t="str">
        <f aca="false">IF(L368=1,A368, IF(G368&lt;&gt;0, "LINK", 0))</f>
        <v>J15</v>
      </c>
      <c r="O368" s="100" t="str">
        <f aca="false">IF(M368&lt;&gt;"LINK",M368,N368)</f>
        <v>J15</v>
      </c>
    </row>
    <row r="369" customFormat="false" ht="12.75" hidden="false" customHeight="true" outlineLevel="0" collapsed="false">
      <c r="A369" s="95" t="s">
        <v>1068</v>
      </c>
      <c r="B369" s="95" t="s">
        <v>1069</v>
      </c>
      <c r="C369" s="95" t="s">
        <v>1068</v>
      </c>
      <c r="D369" s="95" t="n">
        <v>40.692435</v>
      </c>
      <c r="E369" s="95" t="n">
        <v>-73.86001</v>
      </c>
      <c r="G369" s="95" t="n">
        <f aca="false">MATCH(B369&amp;"*",'Annual Total'!$B$3:$B$426,0)</f>
        <v>375</v>
      </c>
      <c r="H369" s="95" t="str">
        <f aca="false" t="array" ref="H369:H369">INDEX('Annual Total'!$B$3:$G$426,G369,1)</f>
        <v>85 St-Forest Pkwy (J)</v>
      </c>
      <c r="I369" s="95" t="str">
        <f aca="false" t="array" ref="I369:I369">INDEX('Annual Total'!$B$3:$G$426,$G369,6)</f>
        <v>Q</v>
      </c>
      <c r="J369" s="99" t="n">
        <f aca="false" t="array" ref="J369:J369">INDEX('Annual Total'!$B$3:$M$426,$G369,11)</f>
        <v>1061293</v>
      </c>
      <c r="K369" s="99" t="n">
        <f aca="false" t="array" ref="K369:K369">INDEX('Annual Total'!$B$3:$M$426,$G369,12)</f>
        <v>546684.991</v>
      </c>
      <c r="L369" s="95" t="n">
        <f aca="false">COUNTIFS(G$2:G$479,"="&amp;G369)</f>
        <v>1</v>
      </c>
      <c r="M369" s="100" t="str">
        <f aca="false">IF(L369=1,A369, IF(G369&lt;&gt;0, "LINK", 0))</f>
        <v>J16</v>
      </c>
      <c r="O369" s="100" t="str">
        <f aca="false">IF(M369&lt;&gt;"LINK",M369,N369)</f>
        <v>J16</v>
      </c>
    </row>
    <row r="370" customFormat="false" ht="12.75" hidden="false" customHeight="true" outlineLevel="0" collapsed="false">
      <c r="A370" s="95" t="s">
        <v>1070</v>
      </c>
      <c r="B370" s="95" t="s">
        <v>1071</v>
      </c>
      <c r="C370" s="95" t="s">
        <v>1070</v>
      </c>
      <c r="D370" s="95" t="n">
        <v>40.691324</v>
      </c>
      <c r="E370" s="95" t="n">
        <v>-73.867139</v>
      </c>
      <c r="G370" s="95" t="n">
        <f aca="false">MATCH(B370&amp;"*",'Annual Total'!$B$3:$B$426,0)</f>
        <v>372</v>
      </c>
      <c r="H370" s="95" t="str">
        <f aca="false" t="array" ref="H370:H370">INDEX('Annual Total'!$B$3:$G$426,G370,1)</f>
        <v>75 St-Elderts Ln (J,Z)</v>
      </c>
      <c r="I370" s="95" t="str">
        <f aca="false" t="array" ref="I370:I370">INDEX('Annual Total'!$B$3:$G$426,$G370,6)</f>
        <v>Q</v>
      </c>
      <c r="J370" s="99" t="n">
        <f aca="false" t="array" ref="J370:J370">INDEX('Annual Total'!$B$3:$M$426,$G370,11)</f>
        <v>1029388</v>
      </c>
      <c r="K370" s="99" t="n">
        <f aca="false" t="array" ref="K370:K370">INDEX('Annual Total'!$B$3:$M$426,$G370,12)</f>
        <v>516794.968</v>
      </c>
      <c r="L370" s="95" t="n">
        <f aca="false">COUNTIFS(G$2:G$479,"="&amp;G370)</f>
        <v>1</v>
      </c>
      <c r="M370" s="100" t="str">
        <f aca="false">IF(L370=1,A370, IF(G370&lt;&gt;0, "LINK", 0))</f>
        <v>J17</v>
      </c>
      <c r="O370" s="100" t="str">
        <f aca="false">IF(M370&lt;&gt;"LINK",M370,N370)</f>
        <v>J17</v>
      </c>
    </row>
    <row r="371" customFormat="false" ht="12.75" hidden="false" customHeight="true" outlineLevel="0" collapsed="false">
      <c r="A371" s="95" t="s">
        <v>1072</v>
      </c>
      <c r="B371" s="95" t="s">
        <v>1073</v>
      </c>
      <c r="C371" s="95" t="s">
        <v>1072</v>
      </c>
      <c r="D371" s="95" t="n">
        <v>40.689941</v>
      </c>
      <c r="E371" s="95" t="n">
        <v>-73.87255</v>
      </c>
      <c r="G371" s="95" t="n">
        <f aca="false">MATCH(B371&amp;"*",'Annual Total'!$B$3:$B$426,0)</f>
        <v>139</v>
      </c>
      <c r="H371" s="95" t="str">
        <f aca="false" t="array" ref="H371:H371">INDEX('Annual Total'!$B$3:$G$426,G371,1)</f>
        <v>Cypress Hills (J)</v>
      </c>
      <c r="I371" s="95" t="str">
        <f aca="false" t="array" ref="I371:I371">INDEX('Annual Total'!$B$3:$G$426,$G371,6)</f>
        <v>B</v>
      </c>
      <c r="J371" s="99" t="n">
        <f aca="false" t="array" ref="J371:J371">INDEX('Annual Total'!$B$3:$M$426,$G371,11)</f>
        <v>420647</v>
      </c>
      <c r="K371" s="99" t="n">
        <f aca="false" t="array" ref="K371:K371">INDEX('Annual Total'!$B$3:$M$426,$G371,12)</f>
        <v>222324.996</v>
      </c>
      <c r="L371" s="95" t="n">
        <f aca="false">COUNTIFS(G$2:G$479,"="&amp;G371)</f>
        <v>1</v>
      </c>
      <c r="M371" s="100" t="str">
        <f aca="false">IF(L371=1,A371, IF(G371&lt;&gt;0, "LINK", 0))</f>
        <v>J19</v>
      </c>
      <c r="O371" s="100" t="str">
        <f aca="false">IF(M371&lt;&gt;"LINK",M371,N371)</f>
        <v>J19</v>
      </c>
    </row>
    <row r="372" customFormat="false" ht="12.75" hidden="false" customHeight="true" outlineLevel="0" collapsed="false">
      <c r="A372" s="95" t="s">
        <v>1074</v>
      </c>
      <c r="B372" s="95" t="s">
        <v>1075</v>
      </c>
      <c r="C372" s="95" t="s">
        <v>1074</v>
      </c>
      <c r="D372" s="95" t="n">
        <v>40.683194</v>
      </c>
      <c r="E372" s="95" t="n">
        <v>-73.873785</v>
      </c>
      <c r="G372" s="95" t="n">
        <f aca="false">MATCH(B372&amp;"*",'Annual Total'!$B$3:$B$426,0)</f>
        <v>137</v>
      </c>
      <c r="H372" s="95" t="str">
        <f aca="false" t="array" ref="H372:H372">INDEX('Annual Total'!$B$3:$G$426,G372,1)</f>
        <v>Crescent St (J,Z)</v>
      </c>
      <c r="I372" s="95" t="str">
        <f aca="false" t="array" ref="I372:I372">INDEX('Annual Total'!$B$3:$G$426,$G372,6)</f>
        <v>B</v>
      </c>
      <c r="J372" s="99" t="n">
        <f aca="false" t="array" ref="J372:J372">INDEX('Annual Total'!$B$3:$M$426,$G372,11)</f>
        <v>1391945</v>
      </c>
      <c r="K372" s="99" t="n">
        <f aca="false" t="array" ref="K372:K372">INDEX('Annual Total'!$B$3:$M$426,$G372,12)</f>
        <v>677801.02</v>
      </c>
      <c r="L372" s="95" t="n">
        <f aca="false">COUNTIFS(G$2:G$479,"="&amp;G372)</f>
        <v>1</v>
      </c>
      <c r="M372" s="100" t="str">
        <f aca="false">IF(L372=1,A372, IF(G372&lt;&gt;0, "LINK", 0))</f>
        <v>J20</v>
      </c>
      <c r="O372" s="100" t="str">
        <f aca="false">IF(M372&lt;&gt;"LINK",M372,N372)</f>
        <v>J20</v>
      </c>
    </row>
    <row r="373" customFormat="false" ht="12.75" hidden="false" customHeight="true" outlineLevel="0" collapsed="false">
      <c r="A373" s="95" t="s">
        <v>1076</v>
      </c>
      <c r="B373" s="95" t="s">
        <v>1077</v>
      </c>
      <c r="C373" s="95" t="s">
        <v>1076</v>
      </c>
      <c r="D373" s="95" t="n">
        <v>40.68141</v>
      </c>
      <c r="E373" s="95" t="n">
        <v>-73.880039</v>
      </c>
      <c r="G373" s="95" t="n">
        <f aca="false">MATCH(B373&amp;"*",'Annual Total'!$B$3:$B$426,0)</f>
        <v>197</v>
      </c>
      <c r="H373" s="95" t="str">
        <f aca="false" t="array" ref="H373:H373">INDEX('Annual Total'!$B$3:$G$426,G373,1)</f>
        <v>Norwood Av (J,Z)</v>
      </c>
      <c r="I373" s="95" t="str">
        <f aca="false" t="array" ref="I373:I373">INDEX('Annual Total'!$B$3:$G$426,$G373,6)</f>
        <v>B</v>
      </c>
      <c r="J373" s="99" t="n">
        <f aca="false" t="array" ref="J373:J373">INDEX('Annual Total'!$B$3:$M$426,$G373,11)</f>
        <v>948571</v>
      </c>
      <c r="K373" s="99" t="n">
        <f aca="false" t="array" ref="K373:K373">INDEX('Annual Total'!$B$3:$M$426,$G373,12)</f>
        <v>454456.953</v>
      </c>
      <c r="L373" s="95" t="n">
        <f aca="false">COUNTIFS(G$2:G$479,"="&amp;G373)</f>
        <v>1</v>
      </c>
      <c r="M373" s="100" t="str">
        <f aca="false">IF(L373=1,A373, IF(G373&lt;&gt;0, "LINK", 0))</f>
        <v>J21</v>
      </c>
      <c r="O373" s="100" t="str">
        <f aca="false">IF(M373&lt;&gt;"LINK",M373,N373)</f>
        <v>J21</v>
      </c>
    </row>
    <row r="374" customFormat="false" ht="12.75" hidden="false" customHeight="true" outlineLevel="0" collapsed="false">
      <c r="A374" s="95" t="s">
        <v>1078</v>
      </c>
      <c r="B374" s="95" t="s">
        <v>1079</v>
      </c>
      <c r="C374" s="95" t="s">
        <v>1078</v>
      </c>
      <c r="D374" s="95" t="n">
        <v>40.679947</v>
      </c>
      <c r="E374" s="95" t="n">
        <v>-73.884639</v>
      </c>
      <c r="G374" s="95" t="n">
        <f aca="false">MATCH(B374&amp;"*",'Annual Total'!$B$3:$B$426,0)</f>
        <v>131</v>
      </c>
      <c r="H374" s="95" t="str">
        <f aca="false" t="array" ref="H374:H374">INDEX('Annual Total'!$B$3:$G$426,G374,1)</f>
        <v>Cleveland St (J)</v>
      </c>
      <c r="I374" s="95" t="str">
        <f aca="false" t="array" ref="I374:I374">INDEX('Annual Total'!$B$3:$G$426,$G374,6)</f>
        <v>B</v>
      </c>
      <c r="J374" s="99" t="n">
        <f aca="false" t="array" ref="J374:J374">INDEX('Annual Total'!$B$3:$M$426,$G374,11)</f>
        <v>880879</v>
      </c>
      <c r="K374" s="99" t="n">
        <f aca="false" t="array" ref="K374:K374">INDEX('Annual Total'!$B$3:$M$426,$G374,12)</f>
        <v>436010.977</v>
      </c>
      <c r="L374" s="95" t="n">
        <f aca="false">COUNTIFS(G$2:G$479,"="&amp;G374)</f>
        <v>1</v>
      </c>
      <c r="M374" s="100" t="str">
        <f aca="false">IF(L374=1,A374, IF(G374&lt;&gt;0, "LINK", 0))</f>
        <v>J22</v>
      </c>
      <c r="O374" s="100" t="str">
        <f aca="false">IF(M374&lt;&gt;"LINK",M374,N374)</f>
        <v>J22</v>
      </c>
    </row>
    <row r="375" customFormat="false" ht="12.75" hidden="false" customHeight="true" outlineLevel="0" collapsed="false">
      <c r="A375" s="95" t="s">
        <v>1080</v>
      </c>
      <c r="B375" s="95" t="s">
        <v>654</v>
      </c>
      <c r="C375" s="95" t="s">
        <v>1080</v>
      </c>
      <c r="D375" s="95" t="n">
        <v>40.678024</v>
      </c>
      <c r="E375" s="95" t="n">
        <v>-73.891688</v>
      </c>
      <c r="G375" s="102" t="n">
        <v>221</v>
      </c>
      <c r="H375" s="95" t="str">
        <f aca="false" t="array" ref="H375:H375">INDEX('Annual Total'!$B$3:$G$426,G375,1)</f>
        <v>Van Siclen Av (J,Z)</v>
      </c>
      <c r="I375" s="95" t="str">
        <f aca="false" t="array" ref="I375:I375">INDEX('Annual Total'!$B$3:$G$426,$G375,6)</f>
        <v>B</v>
      </c>
      <c r="J375" s="99" t="n">
        <f aca="false" t="array" ref="J375:J375">INDEX('Annual Total'!$B$3:$M$426,$G375,11)</f>
        <v>791691</v>
      </c>
      <c r="K375" s="99" t="n">
        <f aca="false" t="array" ref="K375:K375">INDEX('Annual Total'!$B$3:$M$426,$G375,12)</f>
        <v>416713.002</v>
      </c>
      <c r="L375" s="95" t="n">
        <f aca="false">COUNTIFS(G$2:G$479,"="&amp;G375)</f>
        <v>1</v>
      </c>
      <c r="M375" s="100" t="str">
        <f aca="false">IF(L375=1,A375, IF(G375&lt;&gt;0, "LINK", 0))</f>
        <v>J23</v>
      </c>
      <c r="O375" s="100" t="str">
        <f aca="false">IF(M375&lt;&gt;"LINK",M375,N375)</f>
        <v>J23</v>
      </c>
    </row>
    <row r="376" customFormat="false" ht="12.75" hidden="false" customHeight="true" outlineLevel="0" collapsed="false">
      <c r="A376" s="95" t="s">
        <v>1081</v>
      </c>
      <c r="B376" s="95" t="s">
        <v>798</v>
      </c>
      <c r="C376" s="95" t="s">
        <v>1081</v>
      </c>
      <c r="D376" s="95" t="n">
        <v>40.679498</v>
      </c>
      <c r="E376" s="95" t="n">
        <v>-73.904512</v>
      </c>
      <c r="G376" s="95" t="n">
        <f aca="false">MATCH(B376&amp;"*",'Annual Total'!$B$3:$B$426,0)</f>
        <v>120</v>
      </c>
      <c r="H376" s="95" t="str">
        <f aca="false" t="array" ref="H376:H376">INDEX('Annual Total'!$B$3:$G$426,G376,1)</f>
        <v>Broadway Junction (A,C,J,L,Z)</v>
      </c>
      <c r="I376" s="95" t="str">
        <f aca="false" t="array" ref="I376:I376">INDEX('Annual Total'!$B$3:$G$426,$G376,6)</f>
        <v>B</v>
      </c>
      <c r="J376" s="99" t="n">
        <f aca="false" t="array" ref="J376:J376">INDEX('Annual Total'!$B$3:$M$426,$G376,11)</f>
        <v>2759349</v>
      </c>
      <c r="K376" s="99" t="n">
        <f aca="false" t="array" ref="K376:K376">INDEX('Annual Total'!$B$3:$M$426,$G376,12)</f>
        <v>1292867.911</v>
      </c>
      <c r="L376" s="95" t="n">
        <f aca="false">COUNTIFS(G$2:G$479,"="&amp;G376)</f>
        <v>3</v>
      </c>
      <c r="M376" s="100" t="str">
        <f aca="false">IF(L376=1,A376, IF(G376&lt;&gt;0, "LINK", 0))</f>
        <v>LINK</v>
      </c>
      <c r="N376" s="97" t="s">
        <v>799</v>
      </c>
      <c r="O376" s="100" t="str">
        <f aca="false">IF(M376&lt;&gt;"LINK",M376,N376)</f>
        <v>LINK_A51</v>
      </c>
    </row>
    <row r="377" customFormat="false" ht="12.75" hidden="false" customHeight="true" outlineLevel="0" collapsed="false">
      <c r="A377" s="95" t="s">
        <v>1082</v>
      </c>
      <c r="B377" s="95" t="s">
        <v>1083</v>
      </c>
      <c r="C377" s="95" t="s">
        <v>1082</v>
      </c>
      <c r="D377" s="95" t="n">
        <v>40.676992</v>
      </c>
      <c r="E377" s="95" t="n">
        <v>-73.898654</v>
      </c>
      <c r="G377" s="95" t="n">
        <f aca="false">MATCH(B377&amp;"*",'Annual Total'!$B$3:$B$426,0)</f>
        <v>93</v>
      </c>
      <c r="H377" s="95" t="str">
        <f aca="false" t="array" ref="H377:H377">INDEX('Annual Total'!$B$3:$G$426,G377,1)</f>
        <v>Alabama Av (J)</v>
      </c>
      <c r="I377" s="95" t="str">
        <f aca="false" t="array" ref="I377:I377">INDEX('Annual Total'!$B$3:$G$426,$G377,6)</f>
        <v>B</v>
      </c>
      <c r="J377" s="99" t="n">
        <f aca="false" t="array" ref="J377:J377">INDEX('Annual Total'!$B$3:$M$426,$G377,11)</f>
        <v>628299</v>
      </c>
      <c r="K377" s="99" t="n">
        <f aca="false" t="array" ref="K377:K377">INDEX('Annual Total'!$B$3:$M$426,$G377,12)</f>
        <v>337010.998</v>
      </c>
      <c r="L377" s="95" t="n">
        <f aca="false">COUNTIFS(G$2:G$479,"="&amp;G377)</f>
        <v>1</v>
      </c>
      <c r="M377" s="100" t="str">
        <f aca="false">IF(L377=1,A377, IF(G377&lt;&gt;0, "LINK", 0))</f>
        <v>J24</v>
      </c>
      <c r="O377" s="100" t="str">
        <f aca="false">IF(M377&lt;&gt;"LINK",M377,N377)</f>
        <v>J24</v>
      </c>
    </row>
    <row r="378" customFormat="false" ht="12.75" hidden="false" customHeight="true" outlineLevel="0" collapsed="false">
      <c r="A378" s="95" t="s">
        <v>1084</v>
      </c>
      <c r="B378" s="95" t="s">
        <v>1085</v>
      </c>
      <c r="C378" s="95" t="s">
        <v>1084</v>
      </c>
      <c r="D378" s="95" t="n">
        <v>40.682893</v>
      </c>
      <c r="E378" s="95" t="n">
        <v>-73.910456</v>
      </c>
      <c r="G378" s="95" t="n">
        <f aca="false">MATCH(B378&amp;"*",'Annual Total'!$B$3:$B$426,0)</f>
        <v>125</v>
      </c>
      <c r="H378" s="95" t="str">
        <f aca="false" t="array" ref="H378:H378">INDEX('Annual Total'!$B$3:$G$426,G378,1)</f>
        <v>Chauncey St (J,Z)</v>
      </c>
      <c r="I378" s="95" t="str">
        <f aca="false" t="array" ref="I378:I378">INDEX('Annual Total'!$B$3:$G$426,$G378,6)</f>
        <v>B</v>
      </c>
      <c r="J378" s="99" t="n">
        <f aca="false" t="array" ref="J378:J378">INDEX('Annual Total'!$B$3:$M$426,$G378,11)</f>
        <v>1076510</v>
      </c>
      <c r="K378" s="99" t="n">
        <f aca="false" t="array" ref="K378:K378">INDEX('Annual Total'!$B$3:$M$426,$G378,12)</f>
        <v>479409.037</v>
      </c>
      <c r="L378" s="95" t="n">
        <f aca="false">COUNTIFS(G$2:G$479,"="&amp;G378)</f>
        <v>1</v>
      </c>
      <c r="M378" s="100" t="str">
        <f aca="false">IF(L378=1,A378, IF(G378&lt;&gt;0, "LINK", 0))</f>
        <v>J28</v>
      </c>
      <c r="O378" s="100" t="str">
        <f aca="false">IF(M378&lt;&gt;"LINK",M378,N378)</f>
        <v>J28</v>
      </c>
    </row>
    <row r="379" customFormat="false" ht="12.75" hidden="false" customHeight="true" outlineLevel="0" collapsed="false">
      <c r="A379" s="95" t="s">
        <v>1086</v>
      </c>
      <c r="B379" s="95" t="s">
        <v>1087</v>
      </c>
      <c r="C379" s="95" t="s">
        <v>1086</v>
      </c>
      <c r="D379" s="95" t="n">
        <v>40.68637</v>
      </c>
      <c r="E379" s="95" t="n">
        <v>-73.916559</v>
      </c>
      <c r="G379" s="95" t="n">
        <f aca="false">MATCH(B379&amp;"*",'Annual Total'!$B$3:$B$426,0)</f>
        <v>161</v>
      </c>
      <c r="H379" s="95" t="str">
        <f aca="false" t="array" ref="H379:H379">INDEX('Annual Total'!$B$3:$G$426,G379,1)</f>
        <v>Halsey St (J)</v>
      </c>
      <c r="I379" s="95" t="str">
        <f aca="false" t="array" ref="I379:I379">INDEX('Annual Total'!$B$3:$G$426,$G379,6)</f>
        <v>B</v>
      </c>
      <c r="J379" s="99" t="n">
        <f aca="false" t="array" ref="J379:J379">INDEX('Annual Total'!$B$3:$M$426,$G379,11)</f>
        <v>2120521</v>
      </c>
      <c r="K379" s="99" t="n">
        <f aca="false" t="array" ref="K379:K379">INDEX('Annual Total'!$B$3:$M$426,$G379,12)</f>
        <v>871011.995</v>
      </c>
      <c r="L379" s="95" t="n">
        <f aca="false">COUNTIFS(G$2:G$479,"="&amp;G379)</f>
        <v>1</v>
      </c>
      <c r="M379" s="100" t="str">
        <f aca="false">IF(L379=1,A379, IF(G379&lt;&gt;0, "LINK", 0))</f>
        <v>J29</v>
      </c>
      <c r="O379" s="100" t="str">
        <f aca="false">IF(M379&lt;&gt;"LINK",M379,N379)</f>
        <v>J29</v>
      </c>
    </row>
    <row r="380" customFormat="false" ht="12.75" hidden="false" customHeight="true" outlineLevel="0" collapsed="false">
      <c r="A380" s="95" t="s">
        <v>1088</v>
      </c>
      <c r="B380" s="95" t="s">
        <v>1089</v>
      </c>
      <c r="C380" s="95" t="s">
        <v>1088</v>
      </c>
      <c r="D380" s="95" t="n">
        <v>40.68963</v>
      </c>
      <c r="E380" s="95" t="n">
        <v>-73.92227</v>
      </c>
      <c r="G380" s="95" t="n">
        <f aca="false">MATCH(B380&amp;"*",'Annual Total'!$B$3:$B$426,0)</f>
        <v>155</v>
      </c>
      <c r="H380" s="95" t="str">
        <f aca="false" t="array" ref="H380:H380">INDEX('Annual Total'!$B$3:$G$426,G380,1)</f>
        <v>Gates Av (J,Z)</v>
      </c>
      <c r="I380" s="95" t="str">
        <f aca="false" t="array" ref="I380:I380">INDEX('Annual Total'!$B$3:$G$426,$G380,6)</f>
        <v>B</v>
      </c>
      <c r="J380" s="99" t="n">
        <f aca="false" t="array" ref="J380:J380">INDEX('Annual Total'!$B$3:$M$426,$G380,11)</f>
        <v>2249791</v>
      </c>
      <c r="K380" s="99" t="n">
        <f aca="false" t="array" ref="K380:K380">INDEX('Annual Total'!$B$3:$M$426,$G380,12)</f>
        <v>957605.989</v>
      </c>
      <c r="L380" s="95" t="n">
        <f aca="false">COUNTIFS(G$2:G$479,"="&amp;G380)</f>
        <v>1</v>
      </c>
      <c r="M380" s="100" t="str">
        <f aca="false">IF(L380=1,A380, IF(G380&lt;&gt;0, "LINK", 0))</f>
        <v>J30</v>
      </c>
      <c r="O380" s="100" t="str">
        <f aca="false">IF(M380&lt;&gt;"LINK",M380,N380)</f>
        <v>J30</v>
      </c>
    </row>
    <row r="381" customFormat="false" ht="12.75" hidden="false" customHeight="true" outlineLevel="0" collapsed="false">
      <c r="A381" s="95" t="s">
        <v>1090</v>
      </c>
      <c r="B381" s="95" t="s">
        <v>1091</v>
      </c>
      <c r="C381" s="95" t="s">
        <v>1090</v>
      </c>
      <c r="D381" s="95" t="n">
        <v>40.739777</v>
      </c>
      <c r="E381" s="95" t="n">
        <v>-74.002578</v>
      </c>
      <c r="G381" s="102" t="n">
        <v>242</v>
      </c>
      <c r="H381" s="95" t="str">
        <f aca="false" t="array" ref="H381:H381">INDEX('Annual Total'!$B$3:$G$426,G381,1)</f>
        <v>14 St (A,C,E)/8 Av (L)</v>
      </c>
      <c r="I381" s="95" t="str">
        <f aca="false" t="array" ref="I381:I381">INDEX('Annual Total'!$B$3:$G$426,$G381,6)</f>
        <v>M</v>
      </c>
      <c r="J381" s="99" t="n">
        <f aca="false" t="array" ref="J381:J381">INDEX('Annual Total'!$B$3:$M$426,$G381,11)</f>
        <v>14239275</v>
      </c>
      <c r="K381" s="99" t="n">
        <f aca="false" t="array" ref="K381:K381">INDEX('Annual Total'!$B$3:$M$426,$G381,12)</f>
        <v>4463226.921</v>
      </c>
      <c r="L381" s="95" t="n">
        <f aca="false">COUNTIFS(G$2:G$479,"="&amp;G381)</f>
        <v>2</v>
      </c>
      <c r="M381" s="100" t="str">
        <f aca="false">IF(L381=1,A381, IF(G381&lt;&gt;0, "LINK", 0))</f>
        <v>LINK</v>
      </c>
      <c r="N381" s="97" t="s">
        <v>768</v>
      </c>
      <c r="O381" s="100" t="str">
        <f aca="false">IF(M381&lt;&gt;"LINK",M381,N381)</f>
        <v>LINK_A31</v>
      </c>
    </row>
    <row r="382" customFormat="false" ht="12.75" hidden="false" customHeight="true" outlineLevel="0" collapsed="false">
      <c r="A382" s="95" t="s">
        <v>1092</v>
      </c>
      <c r="B382" s="95" t="s">
        <v>1093</v>
      </c>
      <c r="C382" s="95" t="s">
        <v>1092</v>
      </c>
      <c r="D382" s="95" t="n">
        <v>40.737335</v>
      </c>
      <c r="E382" s="95" t="n">
        <v>-73.996786</v>
      </c>
      <c r="G382" s="101" t="n">
        <v>243</v>
      </c>
      <c r="H382" s="95" t="str">
        <f aca="false" t="array" ref="H382:H382">INDEX('Annual Total'!$B$3:$G$426,G382,1)</f>
        <v>14 St (F,M,1,2,3)/6 Av (L)</v>
      </c>
      <c r="I382" s="95" t="str">
        <f aca="false" t="array" ref="I382:I382">INDEX('Annual Total'!$B$3:$G$426,$G382,6)</f>
        <v>M</v>
      </c>
      <c r="J382" s="99" t="n">
        <f aca="false" t="array" ref="J382:J382">INDEX('Annual Total'!$B$3:$M$426,$G382,11)</f>
        <v>14736035</v>
      </c>
      <c r="K382" s="99" t="n">
        <f aca="false" t="array" ref="K382:K382">INDEX('Annual Total'!$B$3:$M$426,$G382,12)</f>
        <v>5057029.071</v>
      </c>
      <c r="L382" s="95" t="n">
        <f aca="false">COUNTIFS(G$2:G$479,"="&amp;G382)</f>
        <v>3</v>
      </c>
      <c r="M382" s="100" t="str">
        <f aca="false">IF(L382=1,A382, IF(G382&lt;&gt;0, "LINK", 0))</f>
        <v>LINK</v>
      </c>
      <c r="N382" s="97" t="s">
        <v>586</v>
      </c>
      <c r="O382" s="100" t="str">
        <f aca="false">IF(M382&lt;&gt;"LINK",M382,N382)</f>
        <v>LINK_132</v>
      </c>
    </row>
    <row r="383" customFormat="false" ht="12.75" hidden="false" customHeight="true" outlineLevel="0" collapsed="false">
      <c r="A383" s="95" t="s">
        <v>1094</v>
      </c>
      <c r="B383" s="95" t="s">
        <v>702</v>
      </c>
      <c r="C383" s="95" t="s">
        <v>1094</v>
      </c>
      <c r="D383" s="95" t="n">
        <v>40.734789</v>
      </c>
      <c r="E383" s="95" t="n">
        <v>-73.99073</v>
      </c>
      <c r="G383" s="95" t="n">
        <f aca="false">MATCH(B383&amp;"*",'Annual Total'!$B$3:$B$426,0)</f>
        <v>244</v>
      </c>
      <c r="H383" s="95" t="str">
        <f aca="false" t="array" ref="H383:H383">INDEX('Annual Total'!$B$3:$G$426,G383,1)</f>
        <v>14 St-Union Sq (L,N,Q,R,W,4,5,6)</v>
      </c>
      <c r="I383" s="95" t="str">
        <f aca="false" t="array" ref="I383:I383">INDEX('Annual Total'!$B$3:$G$426,$G383,6)</f>
        <v>M</v>
      </c>
      <c r="J383" s="99" t="n">
        <f aca="false" t="array" ref="J383:J383">INDEX('Annual Total'!$B$3:$M$426,$G383,11)</f>
        <v>32385260</v>
      </c>
      <c r="K383" s="99" t="n">
        <f aca="false" t="array" ref="K383:K383">INDEX('Annual Total'!$B$3:$M$426,$G383,12)</f>
        <v>10830711.997</v>
      </c>
      <c r="L383" s="95" t="n">
        <f aca="false">COUNTIFS(G$2:G$479,"="&amp;G383)</f>
        <v>3</v>
      </c>
      <c r="M383" s="100" t="str">
        <f aca="false">IF(L383=1,A383, IF(G383&lt;&gt;0, "LINK", 0))</f>
        <v>LINK</v>
      </c>
      <c r="N383" s="97" t="s">
        <v>703</v>
      </c>
      <c r="O383" s="100" t="str">
        <f aca="false">IF(M383&lt;&gt;"LINK",M383,N383)</f>
        <v>LINK_635</v>
      </c>
    </row>
    <row r="384" customFormat="false" ht="12.75" hidden="false" customHeight="true" outlineLevel="0" collapsed="false">
      <c r="A384" s="95" t="s">
        <v>1095</v>
      </c>
      <c r="B384" s="95" t="s">
        <v>1096</v>
      </c>
      <c r="C384" s="95" t="s">
        <v>1095</v>
      </c>
      <c r="D384" s="95" t="n">
        <v>40.693342</v>
      </c>
      <c r="E384" s="95" t="n">
        <v>-73.928814</v>
      </c>
      <c r="G384" s="95" t="n">
        <f aca="false">MATCH(B384&amp;"*",'Annual Total'!$B$3:$B$426,0)</f>
        <v>176</v>
      </c>
      <c r="H384" s="95" t="str">
        <f aca="false" t="array" ref="H384:H384">INDEX('Annual Total'!$B$3:$G$426,G384,1)</f>
        <v>Kosciuszko St (J)</v>
      </c>
      <c r="I384" s="95" t="str">
        <f aca="false" t="array" ref="I384:I384">INDEX('Annual Total'!$B$3:$G$426,$G384,6)</f>
        <v>B</v>
      </c>
      <c r="J384" s="99" t="n">
        <f aca="false" t="array" ref="J384:J384">INDEX('Annual Total'!$B$3:$M$426,$G384,11)</f>
        <v>1779062</v>
      </c>
      <c r="K384" s="99" t="n">
        <f aca="false" t="array" ref="K384:K384">INDEX('Annual Total'!$B$3:$M$426,$G384,12)</f>
        <v>731319.963</v>
      </c>
      <c r="L384" s="95" t="n">
        <f aca="false">COUNTIFS(G$2:G$479,"="&amp;G384)</f>
        <v>1</v>
      </c>
      <c r="M384" s="100" t="str">
        <f aca="false">IF(L384=1,A384, IF(G384&lt;&gt;0, "LINK", 0))</f>
        <v>J31</v>
      </c>
      <c r="O384" s="100" t="str">
        <f aca="false">IF(M384&lt;&gt;"LINK",M384,N384)</f>
        <v>J31</v>
      </c>
    </row>
    <row r="385" customFormat="false" ht="12.75" hidden="false" customHeight="true" outlineLevel="0" collapsed="false">
      <c r="A385" s="95" t="s">
        <v>1097</v>
      </c>
      <c r="B385" s="95" t="s">
        <v>1098</v>
      </c>
      <c r="C385" s="95" t="s">
        <v>1097</v>
      </c>
      <c r="D385" s="95" t="n">
        <v>40.732849</v>
      </c>
      <c r="E385" s="95" t="n">
        <v>-73.986122</v>
      </c>
      <c r="G385" s="102" t="n">
        <v>270</v>
      </c>
      <c r="H385" s="95" t="str">
        <f aca="false" t="array" ref="H385:H385">INDEX('Annual Total'!$B$3:$G$426,G385,1)</f>
        <v>3 Av (L)</v>
      </c>
      <c r="I385" s="95" t="str">
        <f aca="false" t="array" ref="I385:I385">INDEX('Annual Total'!$B$3:$G$426,$G385,6)</f>
        <v>M</v>
      </c>
      <c r="J385" s="99" t="n">
        <f aca="false" t="array" ref="J385:J385">INDEX('Annual Total'!$B$3:$M$426,$G385,11)</f>
        <v>1700456</v>
      </c>
      <c r="K385" s="99" t="n">
        <f aca="false" t="array" ref="K385:K385">INDEX('Annual Total'!$B$3:$M$426,$G385,12)</f>
        <v>742240.978</v>
      </c>
      <c r="L385" s="95" t="n">
        <f aca="false">COUNTIFS(G$2:G$479,"="&amp;G385)</f>
        <v>1</v>
      </c>
      <c r="M385" s="100" t="str">
        <f aca="false">IF(L385=1,A385, IF(G385&lt;&gt;0, "LINK", 0))</f>
        <v>L05</v>
      </c>
      <c r="O385" s="100" t="str">
        <f aca="false">IF(M385&lt;&gt;"LINK",M385,N385)</f>
        <v>L05</v>
      </c>
    </row>
    <row r="386" customFormat="false" ht="12.75" hidden="false" customHeight="true" outlineLevel="0" collapsed="false">
      <c r="A386" s="95" t="s">
        <v>1099</v>
      </c>
      <c r="B386" s="95" t="s">
        <v>1100</v>
      </c>
      <c r="C386" s="95" t="s">
        <v>1099</v>
      </c>
      <c r="D386" s="95" t="n">
        <v>40.730953</v>
      </c>
      <c r="E386" s="95" t="n">
        <v>-73.981628</v>
      </c>
      <c r="G386" s="95" t="n">
        <f aca="false">MATCH(B386&amp;"*",'Annual Total'!$B$3:$B$426,0)</f>
        <v>226</v>
      </c>
      <c r="H386" s="95" t="str">
        <f aca="false" t="array" ref="H386:H386">INDEX('Annual Total'!$B$3:$G$426,G386,1)</f>
        <v>1 Av (L)</v>
      </c>
      <c r="I386" s="95" t="str">
        <f aca="false" t="array" ref="I386:I386">INDEX('Annual Total'!$B$3:$G$426,$G386,6)</f>
        <v>M</v>
      </c>
      <c r="J386" s="99" t="n">
        <f aca="false" t="array" ref="J386:J386">INDEX('Annual Total'!$B$3:$M$426,$G386,11)</f>
        <v>5345371</v>
      </c>
      <c r="K386" s="99" t="n">
        <f aca="false" t="array" ref="K386:K386">INDEX('Annual Total'!$B$3:$M$426,$G386,12)</f>
        <v>2177283.989</v>
      </c>
      <c r="L386" s="95" t="n">
        <f aca="false">COUNTIFS(G$2:G$479,"="&amp;G386)</f>
        <v>1</v>
      </c>
      <c r="M386" s="100" t="str">
        <f aca="false">IF(L386=1,A386, IF(G386&lt;&gt;0, "LINK", 0))</f>
        <v>L06</v>
      </c>
      <c r="O386" s="100" t="str">
        <f aca="false">IF(M386&lt;&gt;"LINK",M386,N386)</f>
        <v>L06</v>
      </c>
    </row>
    <row r="387" customFormat="false" ht="12.75" hidden="false" customHeight="true" outlineLevel="0" collapsed="false">
      <c r="A387" s="95" t="s">
        <v>1101</v>
      </c>
      <c r="B387" s="95" t="s">
        <v>1102</v>
      </c>
      <c r="C387" s="95" t="s">
        <v>1101</v>
      </c>
      <c r="D387" s="95" t="n">
        <v>40.714063</v>
      </c>
      <c r="E387" s="95" t="n">
        <v>-73.950275</v>
      </c>
      <c r="G387" s="102" t="n">
        <v>181</v>
      </c>
      <c r="H387" s="95" t="str">
        <f aca="false" t="array" ref="H387:H387">INDEX('Annual Total'!$B$3:$G$426,G387,1)</f>
        <v>Lorimer St (L)/Metropolitan Av (G)</v>
      </c>
      <c r="I387" s="95" t="str">
        <f aca="false" t="array" ref="I387:I387">INDEX('Annual Total'!$B$3:$G$426,$G387,6)</f>
        <v>B</v>
      </c>
      <c r="J387" s="99" t="n">
        <f aca="false" t="array" ref="J387:J387">INDEX('Annual Total'!$B$3:$M$426,$G387,11)</f>
        <v>4696924</v>
      </c>
      <c r="K387" s="99" t="n">
        <f aca="false" t="array" ref="K387:K387">INDEX('Annual Total'!$B$3:$M$426,$G387,12)</f>
        <v>1780896.054</v>
      </c>
      <c r="L387" s="95" t="n">
        <f aca="false">COUNTIFS(G$2:G$479,"="&amp;G387)</f>
        <v>2</v>
      </c>
      <c r="M387" s="100" t="str">
        <f aca="false">IF(L387=1,A387, IF(G387&lt;&gt;0, "LINK", 0))</f>
        <v>LINK</v>
      </c>
      <c r="N387" s="97" t="s">
        <v>1018</v>
      </c>
      <c r="O387" s="100" t="str">
        <f aca="false">IF(M387&lt;&gt;"LINK",M387,N387)</f>
        <v>LINK_G29</v>
      </c>
    </row>
    <row r="388" customFormat="false" ht="12.75" hidden="false" customHeight="true" outlineLevel="0" collapsed="false">
      <c r="A388" s="95" t="s">
        <v>1103</v>
      </c>
      <c r="B388" s="95" t="s">
        <v>1104</v>
      </c>
      <c r="C388" s="95" t="s">
        <v>1103</v>
      </c>
      <c r="D388" s="95" t="n">
        <v>40.717304</v>
      </c>
      <c r="E388" s="95" t="n">
        <v>-73.956872</v>
      </c>
      <c r="G388" s="95" t="n">
        <f aca="false">MATCH(B388&amp;"*",'Annual Total'!$B$3:$B$426,0)</f>
        <v>112</v>
      </c>
      <c r="H388" s="95" t="str">
        <f aca="false" t="array" ref="H388:H388">INDEX('Annual Total'!$B$3:$G$426,G388,1)</f>
        <v>Bedford Av (L)</v>
      </c>
      <c r="I388" s="95" t="str">
        <f aca="false" t="array" ref="I388:I388">INDEX('Annual Total'!$B$3:$G$426,$G388,6)</f>
        <v>B</v>
      </c>
      <c r="J388" s="99" t="n">
        <f aca="false" t="array" ref="J388:J388">INDEX('Annual Total'!$B$3:$M$426,$G388,11)</f>
        <v>7836366</v>
      </c>
      <c r="K388" s="99" t="n">
        <f aca="false" t="array" ref="K388:K388">INDEX('Annual Total'!$B$3:$M$426,$G388,12)</f>
        <v>2873797.965</v>
      </c>
      <c r="L388" s="95" t="n">
        <f aca="false">COUNTIFS(G$2:G$479,"="&amp;G388)</f>
        <v>1</v>
      </c>
      <c r="M388" s="100" t="str">
        <f aca="false">IF(L388=1,A388, IF(G388&lt;&gt;0, "LINK", 0))</f>
        <v>L08</v>
      </c>
      <c r="O388" s="100" t="str">
        <f aca="false">IF(M388&lt;&gt;"LINK",M388,N388)</f>
        <v>L08</v>
      </c>
    </row>
    <row r="389" customFormat="false" ht="12.75" hidden="false" customHeight="true" outlineLevel="0" collapsed="false">
      <c r="A389" s="95" t="s">
        <v>1105</v>
      </c>
      <c r="B389" s="95" t="s">
        <v>1106</v>
      </c>
      <c r="C389" s="95" t="s">
        <v>1105</v>
      </c>
      <c r="D389" s="95" t="n">
        <v>40.714565</v>
      </c>
      <c r="E389" s="95" t="n">
        <v>-73.944053</v>
      </c>
      <c r="G389" s="95" t="n">
        <f aca="false">MATCH(B389&amp;"*",'Annual Total'!$B$3:$B$426,0)</f>
        <v>156</v>
      </c>
      <c r="H389" s="95" t="str">
        <f aca="false" t="array" ref="H389:H389">INDEX('Annual Total'!$B$3:$G$426,G389,1)</f>
        <v>Graham Av (L)</v>
      </c>
      <c r="I389" s="95" t="str">
        <f aca="false" t="array" ref="I389:I389">INDEX('Annual Total'!$B$3:$G$426,$G389,6)</f>
        <v>B</v>
      </c>
      <c r="J389" s="99" t="n">
        <f aca="false" t="array" ref="J389:J389">INDEX('Annual Total'!$B$3:$M$426,$G389,11)</f>
        <v>2709511</v>
      </c>
      <c r="K389" s="99" t="n">
        <f aca="false" t="array" ref="K389:K389">INDEX('Annual Total'!$B$3:$M$426,$G389,12)</f>
        <v>1039834.021</v>
      </c>
      <c r="L389" s="95" t="n">
        <f aca="false">COUNTIFS(G$2:G$479,"="&amp;G389)</f>
        <v>1</v>
      </c>
      <c r="M389" s="100" t="str">
        <f aca="false">IF(L389=1,A389, IF(G389&lt;&gt;0, "LINK", 0))</f>
        <v>L11</v>
      </c>
      <c r="O389" s="100" t="str">
        <f aca="false">IF(M389&lt;&gt;"LINK",M389,N389)</f>
        <v>L11</v>
      </c>
    </row>
    <row r="390" customFormat="false" ht="12.75" hidden="false" customHeight="true" outlineLevel="0" collapsed="false">
      <c r="A390" s="95" t="s">
        <v>1107</v>
      </c>
      <c r="B390" s="95" t="s">
        <v>883</v>
      </c>
      <c r="C390" s="95" t="s">
        <v>1107</v>
      </c>
      <c r="D390" s="95" t="n">
        <v>40.711926</v>
      </c>
      <c r="E390" s="95" t="n">
        <v>-73.94067</v>
      </c>
      <c r="G390" s="95" t="n">
        <f aca="false">MATCH(B390&amp;"*",'Annual Total'!$B$3:$B$426,0)</f>
        <v>158</v>
      </c>
      <c r="H390" s="95" t="str">
        <f aca="false" t="array" ref="H390:H390">INDEX('Annual Total'!$B$3:$G$426,G390,1)</f>
        <v>Grand St (L)</v>
      </c>
      <c r="I390" s="95" t="str">
        <f aca="false" t="array" ref="I390:I390">INDEX('Annual Total'!$B$3:$G$426,$G390,6)</f>
        <v>B</v>
      </c>
      <c r="J390" s="99" t="n">
        <f aca="false" t="array" ref="J390:J390">INDEX('Annual Total'!$B$3:$M$426,$G390,11)</f>
        <v>1847219</v>
      </c>
      <c r="K390" s="99" t="n">
        <f aca="false" t="array" ref="K390:K390">INDEX('Annual Total'!$B$3:$M$426,$G390,12)</f>
        <v>809406.002</v>
      </c>
      <c r="L390" s="95" t="n">
        <f aca="false">COUNTIFS(G$2:G$479,"="&amp;G390)</f>
        <v>1</v>
      </c>
      <c r="M390" s="100" t="str">
        <f aca="false">IF(L390=1,A390, IF(G390&lt;&gt;0, "LINK", 0))</f>
        <v>L12</v>
      </c>
      <c r="O390" s="100" t="str">
        <f aca="false">IF(M390&lt;&gt;"LINK",M390,N390)</f>
        <v>L12</v>
      </c>
    </row>
    <row r="391" customFormat="false" ht="12.75" hidden="false" customHeight="true" outlineLevel="0" collapsed="false">
      <c r="A391" s="95" t="s">
        <v>1108</v>
      </c>
      <c r="B391" s="95" t="s">
        <v>1109</v>
      </c>
      <c r="C391" s="95" t="s">
        <v>1108</v>
      </c>
      <c r="D391" s="95" t="n">
        <v>40.707739</v>
      </c>
      <c r="E391" s="95" t="n">
        <v>-73.93985</v>
      </c>
      <c r="G391" s="95" t="n">
        <f aca="false">MATCH(B391&amp;"*",'Annual Total'!$B$3:$B$426,0)</f>
        <v>183</v>
      </c>
      <c r="H391" s="95" t="str">
        <f aca="false" t="array" ref="H391:H391">INDEX('Annual Total'!$B$3:$G$426,G391,1)</f>
        <v>Montrose Av (L)</v>
      </c>
      <c r="I391" s="95" t="str">
        <f aca="false" t="array" ref="I391:I391">INDEX('Annual Total'!$B$3:$G$426,$G391,6)</f>
        <v>B</v>
      </c>
      <c r="J391" s="99" t="n">
        <f aca="false" t="array" ref="J391:J391">INDEX('Annual Total'!$B$3:$M$426,$G391,11)</f>
        <v>1933886</v>
      </c>
      <c r="K391" s="99" t="n">
        <f aca="false" t="array" ref="K391:K391">INDEX('Annual Total'!$B$3:$M$426,$G391,12)</f>
        <v>828023.025</v>
      </c>
      <c r="L391" s="95" t="n">
        <f aca="false">COUNTIFS(G$2:G$479,"="&amp;G391)</f>
        <v>1</v>
      </c>
      <c r="M391" s="100" t="str">
        <f aca="false">IF(L391=1,A391, IF(G391&lt;&gt;0, "LINK", 0))</f>
        <v>L13</v>
      </c>
      <c r="O391" s="100" t="str">
        <f aca="false">IF(M391&lt;&gt;"LINK",M391,N391)</f>
        <v>L13</v>
      </c>
    </row>
    <row r="392" customFormat="false" ht="12.75" hidden="false" customHeight="true" outlineLevel="0" collapsed="false">
      <c r="A392" s="95" t="s">
        <v>1110</v>
      </c>
      <c r="B392" s="95" t="s">
        <v>1111</v>
      </c>
      <c r="C392" s="95" t="s">
        <v>1110</v>
      </c>
      <c r="D392" s="95" t="n">
        <v>40.706152</v>
      </c>
      <c r="E392" s="95" t="n">
        <v>-73.933147</v>
      </c>
      <c r="G392" s="95" t="n">
        <f aca="false">MATCH(B392&amp;"*",'Annual Total'!$B$3:$B$426,0)</f>
        <v>184</v>
      </c>
      <c r="H392" s="95" t="str">
        <f aca="false" t="array" ref="H392:H392">INDEX('Annual Total'!$B$3:$G$426,G392,1)</f>
        <v>Morgan Av (L)</v>
      </c>
      <c r="I392" s="95" t="str">
        <f aca="false" t="array" ref="I392:I392">INDEX('Annual Total'!$B$3:$G$426,$G392,6)</f>
        <v>B</v>
      </c>
      <c r="J392" s="99" t="n">
        <f aca="false" t="array" ref="J392:J392">INDEX('Annual Total'!$B$3:$M$426,$G392,11)</f>
        <v>2100475</v>
      </c>
      <c r="K392" s="99" t="n">
        <f aca="false" t="array" ref="K392:K392">INDEX('Annual Total'!$B$3:$M$426,$G392,12)</f>
        <v>866006.993</v>
      </c>
      <c r="L392" s="95" t="n">
        <f aca="false">COUNTIFS(G$2:G$479,"="&amp;G392)</f>
        <v>1</v>
      </c>
      <c r="M392" s="100" t="str">
        <f aca="false">IF(L392=1,A392, IF(G392&lt;&gt;0, "LINK", 0))</f>
        <v>L14</v>
      </c>
      <c r="O392" s="100" t="str">
        <f aca="false">IF(M392&lt;&gt;"LINK",M392,N392)</f>
        <v>L14</v>
      </c>
    </row>
    <row r="393" customFormat="false" ht="12.75" hidden="false" customHeight="true" outlineLevel="0" collapsed="false">
      <c r="A393" s="95" t="s">
        <v>1112</v>
      </c>
      <c r="B393" s="95" t="s">
        <v>1113</v>
      </c>
      <c r="C393" s="95" t="s">
        <v>1112</v>
      </c>
      <c r="D393" s="95" t="n">
        <v>40.706607</v>
      </c>
      <c r="E393" s="95" t="n">
        <v>-73.922913</v>
      </c>
      <c r="G393" s="95" t="n">
        <f aca="false">MATCH(B393&amp;"*",'Annual Total'!$B$3:$B$426,0)</f>
        <v>168</v>
      </c>
      <c r="H393" s="95" t="str">
        <f aca="false" t="array" ref="H393:H393">INDEX('Annual Total'!$B$3:$G$426,G393,1)</f>
        <v>Jefferson St (L)</v>
      </c>
      <c r="I393" s="95" t="str">
        <f aca="false" t="array" ref="I393:I393">INDEX('Annual Total'!$B$3:$G$426,$G393,6)</f>
        <v>B</v>
      </c>
      <c r="J393" s="99" t="n">
        <f aca="false" t="array" ref="J393:J393">INDEX('Annual Total'!$B$3:$M$426,$G393,11)</f>
        <v>2237997</v>
      </c>
      <c r="K393" s="99" t="n">
        <f aca="false" t="array" ref="K393:K393">INDEX('Annual Total'!$B$3:$M$426,$G393,12)</f>
        <v>912845.005</v>
      </c>
      <c r="L393" s="95" t="n">
        <f aca="false">COUNTIFS(G$2:G$479,"="&amp;G393)</f>
        <v>1</v>
      </c>
      <c r="M393" s="100" t="str">
        <f aca="false">IF(L393=1,A393, IF(G393&lt;&gt;0, "LINK", 0))</f>
        <v>L15</v>
      </c>
      <c r="O393" s="100" t="str">
        <f aca="false">IF(M393&lt;&gt;"LINK",M393,N393)</f>
        <v>L15</v>
      </c>
    </row>
    <row r="394" customFormat="false" ht="12.75" hidden="false" customHeight="true" outlineLevel="0" collapsed="false">
      <c r="A394" s="95" t="s">
        <v>1114</v>
      </c>
      <c r="B394" s="95" t="s">
        <v>1115</v>
      </c>
      <c r="C394" s="95" t="s">
        <v>1114</v>
      </c>
      <c r="D394" s="95" t="n">
        <v>40.699814</v>
      </c>
      <c r="E394" s="95" t="n">
        <v>-73.911586</v>
      </c>
      <c r="G394" s="95" t="n">
        <f aca="false">MATCH(B394&amp;"*",'Annual Total'!$B$3:$B$426,0)</f>
        <v>187</v>
      </c>
      <c r="H394" s="95" t="str">
        <f aca="false" t="array" ref="H394:H394">INDEX('Annual Total'!$B$3:$G$426,G394,1)</f>
        <v>Myrtle-Wyckoff Avs (L,M)</v>
      </c>
      <c r="I394" s="95" t="str">
        <f aca="false" t="array" ref="I394:I394">INDEX('Annual Total'!$B$3:$G$426,$G394,6)</f>
        <v>B</v>
      </c>
      <c r="J394" s="99" t="n">
        <f aca="false" t="array" ref="J394:J394">INDEX('Annual Total'!$B$3:$M$426,$G394,11)</f>
        <v>5927332</v>
      </c>
      <c r="K394" s="99" t="n">
        <f aca="false" t="array" ref="K394:K394">INDEX('Annual Total'!$B$3:$M$426,$G394,12)</f>
        <v>2704645.04</v>
      </c>
      <c r="L394" s="95" t="n">
        <f aca="false">COUNTIFS(G$2:G$479,"="&amp;G394)</f>
        <v>2</v>
      </c>
      <c r="M394" s="100" t="str">
        <f aca="false">IF(L394=1,A394, IF(G394&lt;&gt;0, "LINK", 0))</f>
        <v>LINK</v>
      </c>
      <c r="N394" s="97" t="s">
        <v>1116</v>
      </c>
      <c r="O394" s="100" t="str">
        <f aca="false">IF(M394&lt;&gt;"LINK",M394,N394)</f>
        <v>LINK_L17</v>
      </c>
    </row>
    <row r="395" customFormat="false" ht="12.75" hidden="false" customHeight="true" outlineLevel="0" collapsed="false">
      <c r="A395" s="95" t="s">
        <v>1117</v>
      </c>
      <c r="B395" s="95" t="s">
        <v>1118</v>
      </c>
      <c r="C395" s="95" t="s">
        <v>1117</v>
      </c>
      <c r="D395" s="95" t="n">
        <v>40.703811</v>
      </c>
      <c r="E395" s="95" t="n">
        <v>-73.918425</v>
      </c>
      <c r="G395" s="102" t="n">
        <v>141</v>
      </c>
      <c r="H395" s="95" t="str">
        <f aca="false" t="array" ref="H395:H395">INDEX('Annual Total'!$B$3:$G$426,G395,1)</f>
        <v>DeKalb Av (L)</v>
      </c>
      <c r="I395" s="95" t="str">
        <f aca="false" t="array" ref="I395:I395">INDEX('Annual Total'!$B$3:$G$426,$G395,6)</f>
        <v>B</v>
      </c>
      <c r="J395" s="99" t="n">
        <f aca="false" t="array" ref="J395:J395">INDEX('Annual Total'!$B$3:$M$426,$G395,11)</f>
        <v>3290894</v>
      </c>
      <c r="K395" s="99" t="n">
        <f aca="false" t="array" ref="K395:K395">INDEX('Annual Total'!$B$3:$M$426,$G395,12)</f>
        <v>1541784.019</v>
      </c>
      <c r="L395" s="95" t="n">
        <f aca="false">COUNTIFS(G$2:G$479,"="&amp;G395)</f>
        <v>1</v>
      </c>
      <c r="M395" s="100" t="str">
        <f aca="false">IF(L395=1,A395, IF(G395&lt;&gt;0, "LINK", 0))</f>
        <v>L16</v>
      </c>
      <c r="O395" s="100" t="str">
        <f aca="false">IF(M395&lt;&gt;"LINK",M395,N395)</f>
        <v>L16</v>
      </c>
    </row>
    <row r="396" customFormat="false" ht="12.75" hidden="false" customHeight="true" outlineLevel="0" collapsed="false">
      <c r="A396" s="95" t="s">
        <v>1119</v>
      </c>
      <c r="B396" s="95" t="s">
        <v>1087</v>
      </c>
      <c r="C396" s="95" t="s">
        <v>1119</v>
      </c>
      <c r="D396" s="95" t="n">
        <v>40.695602</v>
      </c>
      <c r="E396" s="95" t="n">
        <v>-73.904084</v>
      </c>
      <c r="G396" s="102" t="n">
        <v>162</v>
      </c>
      <c r="H396" s="95" t="str">
        <f aca="false" t="array" ref="H396:H396">INDEX('Annual Total'!$B$3:$G$426,G396,1)</f>
        <v>Halsey St (L)</v>
      </c>
      <c r="I396" s="95" t="str">
        <f aca="false" t="array" ref="I396:I396">INDEX('Annual Total'!$B$3:$G$426,$G396,6)</f>
        <v>B</v>
      </c>
      <c r="J396" s="99" t="n">
        <f aca="false" t="array" ref="J396:J396">INDEX('Annual Total'!$B$3:$M$426,$G396,11)</f>
        <v>2176141</v>
      </c>
      <c r="K396" s="99" t="n">
        <f aca="false" t="array" ref="K396:K396">INDEX('Annual Total'!$B$3:$M$426,$G396,12)</f>
        <v>1005044.97</v>
      </c>
      <c r="L396" s="95" t="n">
        <f aca="false">COUNTIFS(G$2:G$479,"="&amp;G396)</f>
        <v>1</v>
      </c>
      <c r="M396" s="100" t="str">
        <f aca="false">IF(L396=1,A396, IF(G396&lt;&gt;0, "LINK", 0))</f>
        <v>L19</v>
      </c>
      <c r="O396" s="100" t="str">
        <f aca="false">IF(M396&lt;&gt;"LINK",M396,N396)</f>
        <v>L19</v>
      </c>
    </row>
    <row r="397" customFormat="false" ht="12.75" hidden="false" customHeight="true" outlineLevel="0" collapsed="false">
      <c r="A397" s="95" t="s">
        <v>1120</v>
      </c>
      <c r="B397" s="95" t="s">
        <v>1121</v>
      </c>
      <c r="C397" s="95" t="s">
        <v>1120</v>
      </c>
      <c r="D397" s="95" t="n">
        <v>40.688764</v>
      </c>
      <c r="E397" s="95" t="n">
        <v>-73.904046</v>
      </c>
      <c r="G397" s="95" t="n">
        <f aca="false">MATCH(B397&amp;"*",'Annual Total'!$B$3:$B$426,0)</f>
        <v>223</v>
      </c>
      <c r="H397" s="95" t="str">
        <f aca="false" t="array" ref="H397:H397">INDEX('Annual Total'!$B$3:$G$426,G397,1)</f>
        <v>Wilson Av (L)</v>
      </c>
      <c r="I397" s="95" t="str">
        <f aca="false" t="array" ref="I397:I397">INDEX('Annual Total'!$B$3:$G$426,$G397,6)</f>
        <v>B</v>
      </c>
      <c r="J397" s="99" t="n">
        <f aca="false" t="array" ref="J397:J397">INDEX('Annual Total'!$B$3:$M$426,$G397,11)</f>
        <v>1290221</v>
      </c>
      <c r="K397" s="99" t="n">
        <f aca="false" t="array" ref="K397:K397">INDEX('Annual Total'!$B$3:$M$426,$G397,12)</f>
        <v>587630.011</v>
      </c>
      <c r="L397" s="95" t="n">
        <f aca="false">COUNTIFS(G$2:G$479,"="&amp;G397)</f>
        <v>1</v>
      </c>
      <c r="M397" s="100" t="str">
        <f aca="false">IF(L397=1,A397, IF(G397&lt;&gt;0, "LINK", 0))</f>
        <v>L20</v>
      </c>
      <c r="O397" s="100" t="str">
        <f aca="false">IF(M397&lt;&gt;"LINK",M397,N397)</f>
        <v>L20</v>
      </c>
    </row>
    <row r="398" customFormat="false" ht="12.75" hidden="false" customHeight="true" outlineLevel="0" collapsed="false">
      <c r="A398" s="95" t="s">
        <v>1122</v>
      </c>
      <c r="B398" s="95" t="s">
        <v>798</v>
      </c>
      <c r="C398" s="95" t="s">
        <v>1122</v>
      </c>
      <c r="D398" s="95" t="n">
        <v>40.678856</v>
      </c>
      <c r="E398" s="95" t="n">
        <v>-73.90324</v>
      </c>
      <c r="G398" s="95" t="n">
        <f aca="false">MATCH(B398&amp;"*",'Annual Total'!$B$3:$B$426,0)</f>
        <v>120</v>
      </c>
      <c r="H398" s="95" t="str">
        <f aca="false" t="array" ref="H398:H398">INDEX('Annual Total'!$B$3:$G$426,G398,1)</f>
        <v>Broadway Junction (A,C,J,L,Z)</v>
      </c>
      <c r="I398" s="95" t="str">
        <f aca="false" t="array" ref="I398:I398">INDEX('Annual Total'!$B$3:$G$426,$G398,6)</f>
        <v>B</v>
      </c>
      <c r="J398" s="99" t="n">
        <f aca="false" t="array" ref="J398:J398">INDEX('Annual Total'!$B$3:$M$426,$G398,11)</f>
        <v>2759349</v>
      </c>
      <c r="K398" s="99" t="n">
        <f aca="false" t="array" ref="K398:K398">INDEX('Annual Total'!$B$3:$M$426,$G398,12)</f>
        <v>1292867.911</v>
      </c>
      <c r="L398" s="95" t="n">
        <f aca="false">COUNTIFS(G$2:G$479,"="&amp;G398)</f>
        <v>3</v>
      </c>
      <c r="M398" s="100" t="str">
        <f aca="false">IF(L398=1,A398, IF(G398&lt;&gt;0, "LINK", 0))</f>
        <v>LINK</v>
      </c>
      <c r="N398" s="97" t="s">
        <v>799</v>
      </c>
      <c r="O398" s="100" t="str">
        <f aca="false">IF(M398&lt;&gt;"LINK",M398,N398)</f>
        <v>LINK_A51</v>
      </c>
    </row>
    <row r="399" customFormat="false" ht="12.75" hidden="false" customHeight="true" outlineLevel="0" collapsed="false">
      <c r="A399" s="95" t="s">
        <v>1123</v>
      </c>
      <c r="B399" s="95" t="s">
        <v>1124</v>
      </c>
      <c r="C399" s="95" t="s">
        <v>1123</v>
      </c>
      <c r="D399" s="95" t="n">
        <v>40.682829</v>
      </c>
      <c r="E399" s="95" t="n">
        <v>-73.905249</v>
      </c>
      <c r="G399" s="95" t="n">
        <f aca="false">MATCH(B399&amp;"*",'Annual Total'!$B$3:$B$426,0)</f>
        <v>121</v>
      </c>
      <c r="H399" s="95" t="str">
        <f aca="false" t="array" ref="H399:H399">INDEX('Annual Total'!$B$3:$G$426,G399,1)</f>
        <v>Bushwick Av-Aberdeen St (L)</v>
      </c>
      <c r="I399" s="95" t="str">
        <f aca="false" t="array" ref="I399:I399">INDEX('Annual Total'!$B$3:$G$426,$G399,6)</f>
        <v>B</v>
      </c>
      <c r="J399" s="99" t="n">
        <f aca="false" t="array" ref="J399:J399">INDEX('Annual Total'!$B$3:$M$426,$G399,11)</f>
        <v>600188</v>
      </c>
      <c r="K399" s="99" t="n">
        <f aca="false" t="array" ref="K399:K399">INDEX('Annual Total'!$B$3:$M$426,$G399,12)</f>
        <v>298031.052</v>
      </c>
      <c r="L399" s="95" t="n">
        <f aca="false">COUNTIFS(G$2:G$479,"="&amp;G399)</f>
        <v>1</v>
      </c>
      <c r="M399" s="100" t="str">
        <f aca="false">IF(L399=1,A399, IF(G399&lt;&gt;0, "LINK", 0))</f>
        <v>L21</v>
      </c>
      <c r="O399" s="100" t="str">
        <f aca="false">IF(M399&lt;&gt;"LINK",M399,N399)</f>
        <v>L21</v>
      </c>
    </row>
    <row r="400" customFormat="false" ht="12.75" hidden="false" customHeight="true" outlineLevel="0" collapsed="false">
      <c r="A400" s="95" t="s">
        <v>1125</v>
      </c>
      <c r="B400" s="95" t="s">
        <v>1126</v>
      </c>
      <c r="C400" s="95" t="s">
        <v>1125</v>
      </c>
      <c r="D400" s="95" t="n">
        <v>40.675345</v>
      </c>
      <c r="E400" s="95" t="n">
        <v>-73.903097</v>
      </c>
      <c r="G400" s="95" t="n">
        <f aca="false">MATCH(B400&amp;"*",'Annual Total'!$B$3:$B$426,0)</f>
        <v>94</v>
      </c>
      <c r="H400" s="95" t="str">
        <f aca="false" t="array" ref="H400:H400">INDEX('Annual Total'!$B$3:$G$426,G400,1)</f>
        <v>Atlantic Av (L)</v>
      </c>
      <c r="I400" s="95" t="str">
        <f aca="false" t="array" ref="I400:I400">INDEX('Annual Total'!$B$3:$G$426,$G400,6)</f>
        <v>B</v>
      </c>
      <c r="J400" s="99" t="n">
        <f aca="false" t="array" ref="J400:J400">INDEX('Annual Total'!$B$3:$M$426,$G400,11)</f>
        <v>469819</v>
      </c>
      <c r="K400" s="99" t="n">
        <f aca="false" t="array" ref="K400:K400">INDEX('Annual Total'!$B$3:$M$426,$G400,12)</f>
        <v>228515.055</v>
      </c>
      <c r="L400" s="95" t="n">
        <f aca="false">COUNTIFS(G$2:G$479,"="&amp;G400)</f>
        <v>1</v>
      </c>
      <c r="M400" s="100" t="str">
        <f aca="false">IF(L400=1,A400, IF(G400&lt;&gt;0, "LINK", 0))</f>
        <v>L24</v>
      </c>
      <c r="O400" s="100" t="str">
        <f aca="false">IF(M400&lt;&gt;"LINK",M400,N400)</f>
        <v>L24</v>
      </c>
    </row>
    <row r="401" customFormat="false" ht="12.75" hidden="false" customHeight="true" outlineLevel="0" collapsed="false">
      <c r="A401" s="95" t="s">
        <v>1127</v>
      </c>
      <c r="B401" s="95" t="s">
        <v>1128</v>
      </c>
      <c r="C401" s="95" t="s">
        <v>1127</v>
      </c>
      <c r="D401" s="95" t="n">
        <v>40.669367</v>
      </c>
      <c r="E401" s="95" t="n">
        <v>-73.901975</v>
      </c>
      <c r="G401" s="95" t="n">
        <f aca="false">MATCH(B401&amp;"*",'Annual Total'!$B$3:$B$426,0)</f>
        <v>215</v>
      </c>
      <c r="H401" s="95" t="str">
        <f aca="false" t="array" ref="H401:H401">INDEX('Annual Total'!$B$3:$G$426,G401,1)</f>
        <v>Sutter Av (L)</v>
      </c>
      <c r="I401" s="95" t="str">
        <f aca="false" t="array" ref="I401:I401">INDEX('Annual Total'!$B$3:$G$426,$G401,6)</f>
        <v>B</v>
      </c>
      <c r="J401" s="99" t="n">
        <f aca="false" t="array" ref="J401:J401">INDEX('Annual Total'!$B$3:$M$426,$G401,11)</f>
        <v>1047762</v>
      </c>
      <c r="K401" s="99" t="n">
        <f aca="false" t="array" ref="K401:K401">INDEX('Annual Total'!$B$3:$M$426,$G401,12)</f>
        <v>483645.029</v>
      </c>
      <c r="L401" s="95" t="n">
        <f aca="false">COUNTIFS(G$2:G$479,"="&amp;G401)</f>
        <v>1</v>
      </c>
      <c r="M401" s="100" t="str">
        <f aca="false">IF(L401=1,A401, IF(G401&lt;&gt;0, "LINK", 0))</f>
        <v>L25</v>
      </c>
      <c r="O401" s="100" t="str">
        <f aca="false">IF(M401&lt;&gt;"LINK",M401,N401)</f>
        <v>L25</v>
      </c>
    </row>
    <row r="402" customFormat="false" ht="12.75" hidden="false" customHeight="true" outlineLevel="0" collapsed="false">
      <c r="A402" s="95" t="s">
        <v>1129</v>
      </c>
      <c r="B402" s="95" t="s">
        <v>1130</v>
      </c>
      <c r="C402" s="95" t="s">
        <v>1129</v>
      </c>
      <c r="D402" s="95" t="n">
        <v>40.664038</v>
      </c>
      <c r="E402" s="95" t="n">
        <v>-73.900571</v>
      </c>
      <c r="G402" s="95" t="n">
        <f aca="false">MATCH(B402&amp;"*",'Annual Total'!$B$3:$B$426,0)</f>
        <v>179</v>
      </c>
      <c r="H402" s="95" t="str">
        <f aca="false" t="array" ref="H402:H402">INDEX('Annual Total'!$B$3:$G$426,G402,1)</f>
        <v>Livonia Av (L)</v>
      </c>
      <c r="I402" s="95" t="str">
        <f aca="false" t="array" ref="I402:I402">INDEX('Annual Total'!$B$3:$G$426,$G402,6)</f>
        <v>B</v>
      </c>
      <c r="J402" s="99" t="n">
        <f aca="false" t="array" ref="J402:J402">INDEX('Annual Total'!$B$3:$M$426,$G402,11)</f>
        <v>856615</v>
      </c>
      <c r="K402" s="99" t="n">
        <f aca="false" t="array" ref="K402:K402">INDEX('Annual Total'!$B$3:$M$426,$G402,12)</f>
        <v>446529.978</v>
      </c>
      <c r="L402" s="95" t="n">
        <f aca="false">COUNTIFS(G$2:G$479,"="&amp;G402)</f>
        <v>1</v>
      </c>
      <c r="M402" s="100" t="str">
        <f aca="false">IF(L402=1,A402, IF(G402&lt;&gt;0, "LINK", 0))</f>
        <v>L26</v>
      </c>
      <c r="O402" s="100" t="str">
        <f aca="false">IF(M402&lt;&gt;"LINK",M402,N402)</f>
        <v>L26</v>
      </c>
    </row>
    <row r="403" customFormat="false" ht="12.75" hidden="false" customHeight="true" outlineLevel="0" collapsed="false">
      <c r="A403" s="95" t="s">
        <v>1131</v>
      </c>
      <c r="B403" s="95" t="s">
        <v>492</v>
      </c>
      <c r="C403" s="95" t="s">
        <v>1131</v>
      </c>
      <c r="D403" s="95" t="n">
        <v>40.658733</v>
      </c>
      <c r="E403" s="95" t="n">
        <v>-73.899232</v>
      </c>
      <c r="G403" s="102" t="n">
        <v>193</v>
      </c>
      <c r="H403" s="95" t="str">
        <f aca="false" t="array" ref="H403:H403">INDEX('Annual Total'!$B$3:$G$426,G403,1)</f>
        <v>New Lots Av (L)</v>
      </c>
      <c r="I403" s="95" t="str">
        <f aca="false" t="array" ref="I403:I403">INDEX('Annual Total'!$B$3:$G$426,$G403,6)</f>
        <v>B</v>
      </c>
      <c r="J403" s="99" t="n">
        <f aca="false" t="array" ref="J403:J403">INDEX('Annual Total'!$B$3:$M$426,$G403,11)</f>
        <v>1254351</v>
      </c>
      <c r="K403" s="99" t="n">
        <f aca="false" t="array" ref="K403:K403">INDEX('Annual Total'!$B$3:$M$426,$G403,12)</f>
        <v>606924.959</v>
      </c>
      <c r="L403" s="95" t="n">
        <f aca="false">COUNTIFS(G$2:G$479,"="&amp;G403)</f>
        <v>1</v>
      </c>
      <c r="M403" s="100" t="str">
        <f aca="false">IF(L403=1,A403, IF(G403&lt;&gt;0, "LINK", 0))</f>
        <v>L27</v>
      </c>
      <c r="O403" s="100" t="str">
        <f aca="false">IF(M403&lt;&gt;"LINK",M403,N403)</f>
        <v>L27</v>
      </c>
    </row>
    <row r="404" customFormat="false" ht="12.75" hidden="false" customHeight="true" outlineLevel="0" collapsed="false">
      <c r="A404" s="95" t="s">
        <v>1132</v>
      </c>
      <c r="B404" s="95" t="s">
        <v>1133</v>
      </c>
      <c r="C404" s="95" t="s">
        <v>1132</v>
      </c>
      <c r="D404" s="95" t="n">
        <v>40.650573</v>
      </c>
      <c r="E404" s="95" t="n">
        <v>-73.899485</v>
      </c>
      <c r="G404" s="95" t="n">
        <f aca="false">MATCH(B404&amp;"*",'Annual Total'!$B$3:$B$426,0)</f>
        <v>143</v>
      </c>
      <c r="H404" s="95" t="str">
        <f aca="false" t="array" ref="H404:H404">INDEX('Annual Total'!$B$3:$G$426,G404,1)</f>
        <v>East 105 St (L)</v>
      </c>
      <c r="I404" s="95" t="str">
        <f aca="false" t="array" ref="I404:I404">INDEX('Annual Total'!$B$3:$G$426,$G404,6)</f>
        <v>B</v>
      </c>
      <c r="J404" s="99" t="n">
        <f aca="false" t="array" ref="J404:J404">INDEX('Annual Total'!$B$3:$M$426,$G404,11)</f>
        <v>1001343</v>
      </c>
      <c r="K404" s="99" t="n">
        <f aca="false" t="array" ref="K404:K404">INDEX('Annual Total'!$B$3:$M$426,$G404,12)</f>
        <v>477302.02</v>
      </c>
      <c r="L404" s="95" t="n">
        <f aca="false">COUNTIFS(G$2:G$479,"="&amp;G404)</f>
        <v>1</v>
      </c>
      <c r="M404" s="100" t="str">
        <f aca="false">IF(L404=1,A404, IF(G404&lt;&gt;0, "LINK", 0))</f>
        <v>L28</v>
      </c>
      <c r="O404" s="100" t="str">
        <f aca="false">IF(M404&lt;&gt;"LINK",M404,N404)</f>
        <v>L28</v>
      </c>
    </row>
    <row r="405" customFormat="false" ht="12.75" hidden="false" customHeight="true" outlineLevel="0" collapsed="false">
      <c r="A405" s="95" t="s">
        <v>1134</v>
      </c>
      <c r="B405" s="95" t="s">
        <v>1135</v>
      </c>
      <c r="C405" s="95" t="s">
        <v>1134</v>
      </c>
      <c r="D405" s="95" t="n">
        <v>40.646654</v>
      </c>
      <c r="E405" s="95" t="n">
        <v>-73.90185</v>
      </c>
      <c r="G405" s="95" t="n">
        <f aca="false">MATCH(B405&amp;"*",'Annual Total'!$B$3:$B$426,0)</f>
        <v>122</v>
      </c>
      <c r="H405" s="95" t="str">
        <f aca="false" t="array" ref="H405:H405">INDEX('Annual Total'!$B$3:$G$426,G405,1)</f>
        <v>Canarsie-Rockaway Pkwy (L)</v>
      </c>
      <c r="I405" s="95" t="str">
        <f aca="false" t="array" ref="I405:I405">INDEX('Annual Total'!$B$3:$G$426,$G405,6)</f>
        <v>B</v>
      </c>
      <c r="J405" s="99" t="n">
        <f aca="false" t="array" ref="J405:J405">INDEX('Annual Total'!$B$3:$M$426,$G405,11)</f>
        <v>3302691</v>
      </c>
      <c r="K405" s="99" t="n">
        <f aca="false" t="array" ref="K405:K405">INDEX('Annual Total'!$B$3:$M$426,$G405,12)</f>
        <v>1306172.95</v>
      </c>
      <c r="L405" s="95" t="n">
        <f aca="false">COUNTIFS(G$2:G$479,"="&amp;G405)</f>
        <v>1</v>
      </c>
      <c r="M405" s="100" t="str">
        <f aca="false">IF(L405=1,A405, IF(G405&lt;&gt;0, "LINK", 0))</f>
        <v>L29</v>
      </c>
      <c r="O405" s="100" t="str">
        <f aca="false">IF(M405&lt;&gt;"LINK",M405,N405)</f>
        <v>L29</v>
      </c>
    </row>
    <row r="406" customFormat="false" ht="12.75" hidden="false" customHeight="true" outlineLevel="0" collapsed="false">
      <c r="A406" s="95" t="s">
        <v>1136</v>
      </c>
      <c r="B406" s="95" t="s">
        <v>1137</v>
      </c>
      <c r="C406" s="95" t="s">
        <v>1136</v>
      </c>
      <c r="D406" s="95" t="n">
        <v>40.711396</v>
      </c>
      <c r="E406" s="95" t="n">
        <v>-73.889601</v>
      </c>
      <c r="G406" s="95" t="n">
        <f aca="false">MATCH(B406&amp;"*",'Annual Total'!$B$3:$B$426,0)</f>
        <v>409</v>
      </c>
      <c r="H406" s="95" t="str">
        <f aca="false" t="array" ref="H406:H406">INDEX('Annual Total'!$B$3:$G$426,G406,1)</f>
        <v>Middle Village-Metropolitan Av (M)</v>
      </c>
      <c r="I406" s="95" t="str">
        <f aca="false" t="array" ref="I406:I406">INDEX('Annual Total'!$B$3:$G$426,$G406,6)</f>
        <v>Q</v>
      </c>
      <c r="J406" s="99" t="n">
        <f aca="false" t="array" ref="J406:J406">INDEX('Annual Total'!$B$3:$M$426,$G406,11)</f>
        <v>1090449</v>
      </c>
      <c r="K406" s="99" t="n">
        <f aca="false" t="array" ref="K406:K406">INDEX('Annual Total'!$B$3:$M$426,$G406,12)</f>
        <v>514007.016</v>
      </c>
      <c r="L406" s="95" t="n">
        <f aca="false">COUNTIFS(G$2:G$479,"="&amp;G406)</f>
        <v>1</v>
      </c>
      <c r="M406" s="100" t="str">
        <f aca="false">IF(L406=1,A406, IF(G406&lt;&gt;0, "LINK", 0))</f>
        <v>M01</v>
      </c>
      <c r="O406" s="100" t="str">
        <f aca="false">IF(M406&lt;&gt;"LINK",M406,N406)</f>
        <v>M01</v>
      </c>
    </row>
    <row r="407" customFormat="false" ht="12.75" hidden="false" customHeight="true" outlineLevel="0" collapsed="false">
      <c r="A407" s="95" t="s">
        <v>1138</v>
      </c>
      <c r="B407" s="95" t="s">
        <v>1139</v>
      </c>
      <c r="C407" s="95" t="s">
        <v>1138</v>
      </c>
      <c r="D407" s="95" t="n">
        <v>40.706186</v>
      </c>
      <c r="E407" s="95" t="n">
        <v>-73.895877</v>
      </c>
      <c r="G407" s="95" t="n">
        <f aca="false">MATCH(B407&amp;"*",'Annual Total'!$B$3:$B$426,0)</f>
        <v>399</v>
      </c>
      <c r="H407" s="95" t="str">
        <f aca="false" t="array" ref="H407:H407">INDEX('Annual Total'!$B$3:$G$426,G407,1)</f>
        <v>Fresh Pond Rd (M)</v>
      </c>
      <c r="I407" s="95" t="str">
        <f aca="false" t="array" ref="I407:I407">INDEX('Annual Total'!$B$3:$G$426,$G407,6)</f>
        <v>Q</v>
      </c>
      <c r="J407" s="99" t="n">
        <f aca="false" t="array" ref="J407:J407">INDEX('Annual Total'!$B$3:$M$426,$G407,11)</f>
        <v>1776084</v>
      </c>
      <c r="K407" s="99" t="n">
        <f aca="false" t="array" ref="K407:K407">INDEX('Annual Total'!$B$3:$M$426,$G407,12)</f>
        <v>841585.002</v>
      </c>
      <c r="L407" s="95" t="n">
        <f aca="false">COUNTIFS(G$2:G$479,"="&amp;G407)</f>
        <v>1</v>
      </c>
      <c r="M407" s="100" t="str">
        <f aca="false">IF(L407=1,A407, IF(G407&lt;&gt;0, "LINK", 0))</f>
        <v>M04</v>
      </c>
      <c r="O407" s="100" t="str">
        <f aca="false">IF(M407&lt;&gt;"LINK",M407,N407)</f>
        <v>M04</v>
      </c>
    </row>
    <row r="408" customFormat="false" ht="12.75" hidden="false" customHeight="true" outlineLevel="0" collapsed="false">
      <c r="A408" s="95" t="s">
        <v>1140</v>
      </c>
      <c r="B408" s="95" t="s">
        <v>1141</v>
      </c>
      <c r="C408" s="95" t="s">
        <v>1140</v>
      </c>
      <c r="D408" s="95" t="n">
        <v>40.704423</v>
      </c>
      <c r="E408" s="95" t="n">
        <v>-73.903077</v>
      </c>
      <c r="G408" s="95" t="n">
        <f aca="false">MATCH(B408&amp;"*",'Annual Total'!$B$3:$B$426,0)</f>
        <v>397</v>
      </c>
      <c r="H408" s="95" t="str">
        <f aca="false" t="array" ref="H408:H408">INDEX('Annual Total'!$B$3:$G$426,G408,1)</f>
        <v>Forest Av (M)</v>
      </c>
      <c r="I408" s="95" t="str">
        <f aca="false" t="array" ref="I408:I408">INDEX('Annual Total'!$B$3:$G$426,$G408,6)</f>
        <v>Q</v>
      </c>
      <c r="J408" s="99" t="n">
        <f aca="false" t="array" ref="J408:J408">INDEX('Annual Total'!$B$3:$M$426,$G408,11)</f>
        <v>1310163</v>
      </c>
      <c r="K408" s="99" t="n">
        <f aca="false" t="array" ref="K408:K408">INDEX('Annual Total'!$B$3:$M$426,$G408,12)</f>
        <v>609686.934</v>
      </c>
      <c r="L408" s="95" t="n">
        <f aca="false">COUNTIFS(G$2:G$479,"="&amp;G408)</f>
        <v>1</v>
      </c>
      <c r="M408" s="100" t="str">
        <f aca="false">IF(L408=1,A408, IF(G408&lt;&gt;0, "LINK", 0))</f>
        <v>M05</v>
      </c>
      <c r="O408" s="100" t="str">
        <f aca="false">IF(M408&lt;&gt;"LINK",M408,N408)</f>
        <v>M05</v>
      </c>
    </row>
    <row r="409" customFormat="false" ht="12.75" hidden="false" customHeight="true" outlineLevel="0" collapsed="false">
      <c r="A409" s="95" t="s">
        <v>1142</v>
      </c>
      <c r="B409" s="95" t="s">
        <v>1115</v>
      </c>
      <c r="C409" s="95" t="s">
        <v>1142</v>
      </c>
      <c r="D409" s="95" t="n">
        <v>40.69943</v>
      </c>
      <c r="E409" s="95" t="n">
        <v>-73.912385</v>
      </c>
      <c r="G409" s="95" t="n">
        <f aca="false">MATCH(B409&amp;"*",'Annual Total'!$B$3:$B$426,0)</f>
        <v>187</v>
      </c>
      <c r="H409" s="95" t="str">
        <f aca="false" t="array" ref="H409:H409">INDEX('Annual Total'!$B$3:$G$426,G409,1)</f>
        <v>Myrtle-Wyckoff Avs (L,M)</v>
      </c>
      <c r="I409" s="95" t="str">
        <f aca="false" t="array" ref="I409:I409">INDEX('Annual Total'!$B$3:$G$426,$G409,6)</f>
        <v>B</v>
      </c>
      <c r="J409" s="99" t="n">
        <f aca="false" t="array" ref="J409:J409">INDEX('Annual Total'!$B$3:$M$426,$G409,11)</f>
        <v>5927332</v>
      </c>
      <c r="K409" s="99" t="n">
        <f aca="false" t="array" ref="K409:K409">INDEX('Annual Total'!$B$3:$M$426,$G409,12)</f>
        <v>2704645.04</v>
      </c>
      <c r="L409" s="95" t="n">
        <f aca="false">COUNTIFS(G$2:G$479,"="&amp;G409)</f>
        <v>2</v>
      </c>
      <c r="M409" s="100" t="str">
        <f aca="false">IF(L409=1,A409, IF(G409&lt;&gt;0, "LINK", 0))</f>
        <v>LINK</v>
      </c>
      <c r="N409" s="97" t="s">
        <v>1116</v>
      </c>
      <c r="O409" s="100" t="str">
        <f aca="false">IF(M409&lt;&gt;"LINK",M409,N409)</f>
        <v>LINK_L17</v>
      </c>
    </row>
    <row r="410" customFormat="false" ht="12.75" hidden="false" customHeight="true" outlineLevel="0" collapsed="false">
      <c r="A410" s="95" t="s">
        <v>1143</v>
      </c>
      <c r="B410" s="95" t="s">
        <v>1144</v>
      </c>
      <c r="C410" s="95" t="s">
        <v>1143</v>
      </c>
      <c r="D410" s="95" t="n">
        <v>40.702762</v>
      </c>
      <c r="E410" s="95" t="n">
        <v>-73.90774</v>
      </c>
      <c r="G410" s="95" t="n">
        <f aca="false">MATCH(B410&amp;"*",'Annual Total'!$B$3:$B$426,0)</f>
        <v>417</v>
      </c>
      <c r="H410" s="95" t="str">
        <f aca="false" t="array" ref="H410:H410">INDEX('Annual Total'!$B$3:$G$426,G410,1)</f>
        <v>Seneca Av (M)</v>
      </c>
      <c r="I410" s="95" t="str">
        <f aca="false" t="array" ref="I410:I410">INDEX('Annual Total'!$B$3:$G$426,$G410,6)</f>
        <v>Q</v>
      </c>
      <c r="J410" s="99" t="n">
        <f aca="false" t="array" ref="J410:J410">INDEX('Annual Total'!$B$3:$M$426,$G410,11)</f>
        <v>1080829</v>
      </c>
      <c r="K410" s="99" t="n">
        <f aca="false" t="array" ref="K410:K410">INDEX('Annual Total'!$B$3:$M$426,$G410,12)</f>
        <v>474805.94</v>
      </c>
      <c r="L410" s="95" t="n">
        <f aca="false">COUNTIFS(G$2:G$479,"="&amp;G410)</f>
        <v>1</v>
      </c>
      <c r="M410" s="100" t="str">
        <f aca="false">IF(L410=1,A410, IF(G410&lt;&gt;0, "LINK", 0))</f>
        <v>M06</v>
      </c>
      <c r="O410" s="100" t="str">
        <f aca="false">IF(M410&lt;&gt;"LINK",M410,N410)</f>
        <v>M06</v>
      </c>
    </row>
    <row r="411" customFormat="false" ht="12.75" hidden="false" customHeight="true" outlineLevel="0" collapsed="false">
      <c r="A411" s="95" t="s">
        <v>1145</v>
      </c>
      <c r="B411" s="95" t="s">
        <v>1146</v>
      </c>
      <c r="C411" s="95" t="s">
        <v>1145</v>
      </c>
      <c r="D411" s="95" t="n">
        <v>40.698664</v>
      </c>
      <c r="E411" s="95" t="n">
        <v>-73.919711</v>
      </c>
      <c r="G411" s="95" t="n">
        <f aca="false">MATCH(B411&amp;"*",'Annual Total'!$B$3:$B$426,0)</f>
        <v>175</v>
      </c>
      <c r="H411" s="95" t="str">
        <f aca="false" t="array" ref="H411:H411">INDEX('Annual Total'!$B$3:$G$426,G411,1)</f>
        <v>Knickerbocker Av (M)</v>
      </c>
      <c r="I411" s="95" t="str">
        <f aca="false" t="array" ref="I411:I411">INDEX('Annual Total'!$B$3:$G$426,$G411,6)</f>
        <v>B</v>
      </c>
      <c r="J411" s="99" t="n">
        <f aca="false" t="array" ref="J411:J411">INDEX('Annual Total'!$B$3:$M$426,$G411,11)</f>
        <v>1544093</v>
      </c>
      <c r="K411" s="99" t="n">
        <f aca="false" t="array" ref="K411:K411">INDEX('Annual Total'!$B$3:$M$426,$G411,12)</f>
        <v>659854.971</v>
      </c>
      <c r="L411" s="95" t="n">
        <f aca="false">COUNTIFS(G$2:G$479,"="&amp;G411)</f>
        <v>1</v>
      </c>
      <c r="M411" s="100" t="str">
        <f aca="false">IF(L411=1,A411, IF(G411&lt;&gt;0, "LINK", 0))</f>
        <v>M09</v>
      </c>
      <c r="O411" s="100" t="str">
        <f aca="false">IF(M411&lt;&gt;"LINK",M411,N411)</f>
        <v>M09</v>
      </c>
    </row>
    <row r="412" customFormat="false" ht="12.75" hidden="false" customHeight="true" outlineLevel="0" collapsed="false">
      <c r="A412" s="95" t="s">
        <v>1147</v>
      </c>
      <c r="B412" s="95" t="s">
        <v>1148</v>
      </c>
      <c r="C412" s="95" t="s">
        <v>1147</v>
      </c>
      <c r="D412" s="95" t="n">
        <v>40.697857</v>
      </c>
      <c r="E412" s="95" t="n">
        <v>-73.927397</v>
      </c>
      <c r="G412" s="95" t="n">
        <f aca="false">MATCH(B412&amp;"*",'Annual Total'!$B$3:$B$426,0)</f>
        <v>124</v>
      </c>
      <c r="H412" s="95" t="str">
        <f aca="false" t="array" ref="H412:H412">INDEX('Annual Total'!$B$3:$G$426,G412,1)</f>
        <v>Central Av (M)</v>
      </c>
      <c r="I412" s="95" t="str">
        <f aca="false" t="array" ref="I412:I412">INDEX('Annual Total'!$B$3:$G$426,$G412,6)</f>
        <v>B</v>
      </c>
      <c r="J412" s="99" t="n">
        <f aca="false" t="array" ref="J412:J412">INDEX('Annual Total'!$B$3:$M$426,$G412,11)</f>
        <v>1472067</v>
      </c>
      <c r="K412" s="99" t="n">
        <f aca="false" t="array" ref="K412:K412">INDEX('Annual Total'!$B$3:$M$426,$G412,12)</f>
        <v>591080.969</v>
      </c>
      <c r="L412" s="95" t="n">
        <f aca="false">COUNTIFS(G$2:G$479,"="&amp;G412)</f>
        <v>1</v>
      </c>
      <c r="M412" s="100" t="str">
        <f aca="false">IF(L412=1,A412, IF(G412&lt;&gt;0, "LINK", 0))</f>
        <v>M10</v>
      </c>
      <c r="O412" s="100" t="str">
        <f aca="false">IF(M412&lt;&gt;"LINK",M412,N412)</f>
        <v>M10</v>
      </c>
    </row>
    <row r="413" customFormat="false" ht="12.75" hidden="false" customHeight="true" outlineLevel="0" collapsed="false">
      <c r="A413" s="95" t="s">
        <v>1149</v>
      </c>
      <c r="B413" s="95" t="s">
        <v>1150</v>
      </c>
      <c r="C413" s="95" t="s">
        <v>1149</v>
      </c>
      <c r="D413" s="95" t="n">
        <v>40.697207</v>
      </c>
      <c r="E413" s="95" t="n">
        <v>-73.935657</v>
      </c>
      <c r="G413" s="95" t="n">
        <f aca="false">MATCH(B413&amp;"*",'Annual Total'!$B$3:$B$426,0)</f>
        <v>185</v>
      </c>
      <c r="H413" s="95" t="str">
        <f aca="false" t="array" ref="H413:H413">INDEX('Annual Total'!$B$3:$G$426,G413,1)</f>
        <v>Myrtle Av (J,M,Z)</v>
      </c>
      <c r="I413" s="95" t="str">
        <f aca="false" t="array" ref="I413:I413">INDEX('Annual Total'!$B$3:$G$426,$G413,6)</f>
        <v>B</v>
      </c>
      <c r="J413" s="99" t="n">
        <f aca="false" t="array" ref="J413:J413">INDEX('Annual Total'!$B$3:$M$426,$G413,11)</f>
        <v>3854024</v>
      </c>
      <c r="K413" s="99" t="n">
        <f aca="false" t="array" ref="K413:K413">INDEX('Annual Total'!$B$3:$M$426,$G413,12)</f>
        <v>1563366.016</v>
      </c>
      <c r="L413" s="95" t="n">
        <f aca="false">COUNTIFS(G$2:G$479,"="&amp;G413)</f>
        <v>1</v>
      </c>
      <c r="M413" s="100" t="str">
        <f aca="false">IF(L413=1,A413, IF(G413&lt;&gt;0, "LINK", 0))</f>
        <v>M11</v>
      </c>
      <c r="O413" s="100" t="str">
        <f aca="false">IF(M413&lt;&gt;"LINK",M413,N413)</f>
        <v>M11</v>
      </c>
    </row>
    <row r="414" customFormat="false" ht="12.75" hidden="false" customHeight="true" outlineLevel="0" collapsed="false">
      <c r="A414" s="95" t="s">
        <v>1151</v>
      </c>
      <c r="B414" s="95" t="s">
        <v>1024</v>
      </c>
      <c r="C414" s="95" t="s">
        <v>1151</v>
      </c>
      <c r="D414" s="95" t="n">
        <v>40.70026</v>
      </c>
      <c r="E414" s="95" t="n">
        <v>-73.941126</v>
      </c>
      <c r="G414" s="102" t="n">
        <v>148</v>
      </c>
      <c r="H414" s="95" t="str">
        <f aca="false" t="array" ref="H414:H414">INDEX('Annual Total'!$B$3:$G$426,G414,1)</f>
        <v>Flushing Av (J,M)</v>
      </c>
      <c r="I414" s="95" t="str">
        <f aca="false" t="array" ref="I414:I414">INDEX('Annual Total'!$B$3:$G$426,$G414,6)</f>
        <v>B</v>
      </c>
      <c r="J414" s="99" t="n">
        <f aca="false" t="array" ref="J414:J414">INDEX('Annual Total'!$B$3:$M$426,$G414,11)</f>
        <v>2773154</v>
      </c>
      <c r="K414" s="99" t="n">
        <f aca="false" t="array" ref="K414:K414">INDEX('Annual Total'!$B$3:$M$426,$G414,12)</f>
        <v>1256788.033</v>
      </c>
      <c r="L414" s="95" t="n">
        <f aca="false">COUNTIFS(G$2:G$479,"="&amp;G414)</f>
        <v>1</v>
      </c>
      <c r="M414" s="100" t="str">
        <f aca="false">IF(L414=1,A414, IF(G414&lt;&gt;0, "LINK", 0))</f>
        <v>M12</v>
      </c>
      <c r="O414" s="100" t="str">
        <f aca="false">IF(M414&lt;&gt;"LINK",M414,N414)</f>
        <v>M12</v>
      </c>
    </row>
    <row r="415" customFormat="false" ht="12.75" hidden="false" customHeight="true" outlineLevel="0" collapsed="false">
      <c r="A415" s="95" t="s">
        <v>1152</v>
      </c>
      <c r="B415" s="95" t="s">
        <v>1102</v>
      </c>
      <c r="C415" s="95" t="s">
        <v>1152</v>
      </c>
      <c r="D415" s="95" t="n">
        <v>40.703869</v>
      </c>
      <c r="E415" s="95" t="n">
        <v>-73.947408</v>
      </c>
      <c r="G415" s="95" t="n">
        <f aca="false">MATCH(B415&amp;"*",'Annual Total'!$B$3:$B$426,0)</f>
        <v>180</v>
      </c>
      <c r="H415" s="95" t="str">
        <f aca="false" t="array" ref="H415:H415">INDEX('Annual Total'!$B$3:$G$426,G415,1)</f>
        <v>Lorimer St (J,M)</v>
      </c>
      <c r="I415" s="95" t="str">
        <f aca="false" t="array" ref="I415:I415">INDEX('Annual Total'!$B$3:$G$426,$G415,6)</f>
        <v>B</v>
      </c>
      <c r="J415" s="99" t="n">
        <f aca="false" t="array" ref="J415:J415">INDEX('Annual Total'!$B$3:$M$426,$G415,11)</f>
        <v>1747990</v>
      </c>
      <c r="K415" s="99" t="n">
        <f aca="false" t="array" ref="K415:K415">INDEX('Annual Total'!$B$3:$M$426,$G415,12)</f>
        <v>716034.97</v>
      </c>
      <c r="L415" s="95" t="n">
        <f aca="false">COUNTIFS(G$2:G$479,"="&amp;G415)</f>
        <v>1</v>
      </c>
      <c r="M415" s="100" t="str">
        <f aca="false">IF(L415=1,A415, IF(G415&lt;&gt;0, "LINK", 0))</f>
        <v>M13</v>
      </c>
      <c r="O415" s="100" t="str">
        <f aca="false">IF(M415&lt;&gt;"LINK",M415,N415)</f>
        <v>M13</v>
      </c>
    </row>
    <row r="416" customFormat="false" ht="12.75" hidden="false" customHeight="true" outlineLevel="0" collapsed="false">
      <c r="A416" s="95" t="s">
        <v>1153</v>
      </c>
      <c r="B416" s="95" t="s">
        <v>1154</v>
      </c>
      <c r="C416" s="95" t="s">
        <v>1153</v>
      </c>
      <c r="D416" s="95" t="n">
        <v>40.70687</v>
      </c>
      <c r="E416" s="95" t="n">
        <v>-73.953431</v>
      </c>
      <c r="G416" s="95" t="n">
        <f aca="false">MATCH(B416&amp;"*",'Annual Total'!$B$3:$B$426,0)</f>
        <v>163</v>
      </c>
      <c r="H416" s="95" t="str">
        <f aca="false" t="array" ref="H416:H416">INDEX('Annual Total'!$B$3:$G$426,G416,1)</f>
        <v>Hewes St (J,M)</v>
      </c>
      <c r="I416" s="95" t="str">
        <f aca="false" t="array" ref="I416:I416">INDEX('Annual Total'!$B$3:$G$426,$G416,6)</f>
        <v>B</v>
      </c>
      <c r="J416" s="99" t="n">
        <f aca="false" t="array" ref="J416:J416">INDEX('Annual Total'!$B$3:$M$426,$G416,11)</f>
        <v>1117566</v>
      </c>
      <c r="K416" s="99" t="n">
        <f aca="false" t="array" ref="K416:K416">INDEX('Annual Total'!$B$3:$M$426,$G416,12)</f>
        <v>468382.033</v>
      </c>
      <c r="L416" s="95" t="n">
        <f aca="false">COUNTIFS(G$2:G$479,"="&amp;G416)</f>
        <v>1</v>
      </c>
      <c r="M416" s="100" t="str">
        <f aca="false">IF(L416=1,A416, IF(G416&lt;&gt;0, "LINK", 0))</f>
        <v>M14</v>
      </c>
      <c r="O416" s="100" t="str">
        <f aca="false">IF(M416&lt;&gt;"LINK",M416,N416)</f>
        <v>M14</v>
      </c>
    </row>
    <row r="417" customFormat="false" ht="12.75" hidden="false" customHeight="true" outlineLevel="0" collapsed="false">
      <c r="A417" s="95" t="s">
        <v>1155</v>
      </c>
      <c r="B417" s="95" t="s">
        <v>942</v>
      </c>
      <c r="C417" s="95" t="s">
        <v>1155</v>
      </c>
      <c r="D417" s="95" t="n">
        <v>40.718315</v>
      </c>
      <c r="E417" s="95" t="n">
        <v>-73.987437</v>
      </c>
      <c r="G417" s="101" t="n">
        <v>320</v>
      </c>
      <c r="H417" s="95" t="str">
        <f aca="false" t="array" ref="H417:H417">INDEX('Annual Total'!$B$3:$G$426,G417,1)</f>
        <v>Delancey St (F)/Essex St (J,M,Z)</v>
      </c>
      <c r="I417" s="95" t="str">
        <f aca="false" t="array" ref="I417:I417">INDEX('Annual Total'!$B$3:$G$426,$G417,6)</f>
        <v>M</v>
      </c>
      <c r="J417" s="99" t="n">
        <f aca="false" t="array" ref="J417:J417">INDEX('Annual Total'!$B$3:$M$426,$G417,11)</f>
        <v>8861296</v>
      </c>
      <c r="K417" s="99" t="n">
        <f aca="false" t="array" ref="K417:K417">INDEX('Annual Total'!$B$3:$M$426,$G417,12)</f>
        <v>3388713.982</v>
      </c>
      <c r="L417" s="95" t="n">
        <f aca="false">COUNTIFS(G$2:G$479,"="&amp;G417)</f>
        <v>2</v>
      </c>
      <c r="M417" s="100" t="str">
        <f aca="false">IF(L417=1,A417, IF(G417&lt;&gt;0, "LINK", 0))</f>
        <v>LINK</v>
      </c>
      <c r="N417" s="96" t="s">
        <v>943</v>
      </c>
      <c r="O417" s="100" t="str">
        <f aca="false">IF(M417&lt;&gt;"LINK",M417,N417)</f>
        <v>LINK_F15</v>
      </c>
    </row>
    <row r="418" customFormat="false" ht="12.75" hidden="false" customHeight="true" outlineLevel="0" collapsed="false">
      <c r="A418" s="95" t="s">
        <v>1156</v>
      </c>
      <c r="B418" s="95" t="s">
        <v>1157</v>
      </c>
      <c r="C418" s="95" t="s">
        <v>1156</v>
      </c>
      <c r="D418" s="95" t="n">
        <v>40.708359</v>
      </c>
      <c r="E418" s="95" t="n">
        <v>-73.957757</v>
      </c>
      <c r="G418" s="95" t="n">
        <f aca="false">MATCH(B418&amp;"*",'Annual Total'!$B$3:$B$426,0)</f>
        <v>182</v>
      </c>
      <c r="H418" s="95" t="str">
        <f aca="false" t="array" ref="H418:H418">INDEX('Annual Total'!$B$3:$G$426,G418,1)</f>
        <v>Marcy Av (J,M,Z)</v>
      </c>
      <c r="I418" s="95" t="str">
        <f aca="false" t="array" ref="I418:I418">INDEX('Annual Total'!$B$3:$G$426,$G418,6)</f>
        <v>B</v>
      </c>
      <c r="J418" s="99" t="n">
        <f aca="false" t="array" ref="J418:J418">INDEX('Annual Total'!$B$3:$M$426,$G418,11)</f>
        <v>4717791</v>
      </c>
      <c r="K418" s="99" t="n">
        <f aca="false" t="array" ref="K418:K418">INDEX('Annual Total'!$B$3:$M$426,$G418,12)</f>
        <v>1816257.974</v>
      </c>
      <c r="L418" s="95" t="n">
        <f aca="false">COUNTIFS(G$2:G$479,"="&amp;G418)</f>
        <v>1</v>
      </c>
      <c r="M418" s="100" t="str">
        <f aca="false">IF(L418=1,A418, IF(G418&lt;&gt;0, "LINK", 0))</f>
        <v>M16</v>
      </c>
      <c r="O418" s="100" t="str">
        <f aca="false">IF(M418&lt;&gt;"LINK",M418,N418)</f>
        <v>M16</v>
      </c>
    </row>
    <row r="419" customFormat="false" ht="12.75" hidden="false" customHeight="true" outlineLevel="0" collapsed="false">
      <c r="A419" s="95" t="s">
        <v>1158</v>
      </c>
      <c r="B419" s="95" t="s">
        <v>1159</v>
      </c>
      <c r="C419" s="95" t="s">
        <v>1158</v>
      </c>
      <c r="D419" s="95" t="n">
        <v>40.72028</v>
      </c>
      <c r="E419" s="95" t="n">
        <v>-73.993915</v>
      </c>
      <c r="G419" s="95" t="n">
        <f aca="false">MATCH(B419&amp;"*",'Annual Total'!$B$3:$B$426,0)</f>
        <v>305</v>
      </c>
      <c r="H419" s="95" t="str">
        <f aca="false" t="array" ref="H419:H419">INDEX('Annual Total'!$B$3:$G$426,G419,1)</f>
        <v>Bowery (J,Z)</v>
      </c>
      <c r="I419" s="95" t="str">
        <f aca="false" t="array" ref="I419:I419">INDEX('Annual Total'!$B$3:$G$426,$G419,6)</f>
        <v>M</v>
      </c>
      <c r="J419" s="99" t="n">
        <f aca="false" t="array" ref="J419:J419">INDEX('Annual Total'!$B$3:$M$426,$G419,11)</f>
        <v>1325244</v>
      </c>
      <c r="K419" s="99" t="n">
        <f aca="false" t="array" ref="K419:K419">INDEX('Annual Total'!$B$3:$M$426,$G419,12)</f>
        <v>454325.999</v>
      </c>
      <c r="L419" s="95" t="n">
        <f aca="false">COUNTIFS(G$2:G$479,"="&amp;G419)</f>
        <v>1</v>
      </c>
      <c r="M419" s="100" t="str">
        <f aca="false">IF(L419=1,A419, IF(G419&lt;&gt;0, "LINK", 0))</f>
        <v>M19</v>
      </c>
      <c r="O419" s="100" t="str">
        <f aca="false">IF(M419&lt;&gt;"LINK",M419,N419)</f>
        <v>M19</v>
      </c>
    </row>
    <row r="420" customFormat="false" ht="12.75" hidden="false" customHeight="true" outlineLevel="0" collapsed="false">
      <c r="A420" s="95" t="s">
        <v>1160</v>
      </c>
      <c r="B420" s="95" t="s">
        <v>591</v>
      </c>
      <c r="C420" s="95" t="s">
        <v>1160</v>
      </c>
      <c r="D420" s="95" t="n">
        <v>40.713243</v>
      </c>
      <c r="E420" s="95" t="n">
        <v>-74.003401</v>
      </c>
      <c r="G420" s="102" t="n">
        <v>309</v>
      </c>
      <c r="H420" s="95" t="str">
        <f aca="false" t="array" ref="H420:H420">INDEX('Annual Total'!$B$3:$G$426,G420,1)</f>
        <v>Brooklyn Bridge-City Hall (4,5,6)/Chambers St (J,Z)</v>
      </c>
      <c r="I420" s="95" t="str">
        <f aca="false" t="array" ref="I420:I420">INDEX('Annual Total'!$B$3:$G$426,$G420,6)</f>
        <v>M</v>
      </c>
      <c r="J420" s="99" t="n">
        <f aca="false" t="array" ref="J420:J420">INDEX('Annual Total'!$B$3:$M$426,$G420,11)</f>
        <v>9065146</v>
      </c>
      <c r="K420" s="99" t="n">
        <f aca="false" t="array" ref="K420:K420">INDEX('Annual Total'!$B$3:$M$426,$G420,12)</f>
        <v>2710022.957</v>
      </c>
      <c r="L420" s="95" t="n">
        <f aca="false">COUNTIFS(G$2:G$479,"="&amp;G420)</f>
        <v>2</v>
      </c>
      <c r="M420" s="100" t="str">
        <f aca="false">IF(L420=1,A420, IF(G420&lt;&gt;0, "LINK", 0))</f>
        <v>LINK</v>
      </c>
      <c r="N420" s="97" t="s">
        <v>710</v>
      </c>
      <c r="O420" s="100" t="str">
        <f aca="false">IF(M420&lt;&gt;"LINK",M420,N420)</f>
        <v>LINK_640</v>
      </c>
    </row>
    <row r="421" customFormat="false" ht="12.75" hidden="false" customHeight="true" outlineLevel="0" collapsed="false">
      <c r="A421" s="95" t="s">
        <v>1161</v>
      </c>
      <c r="B421" s="95" t="s">
        <v>589</v>
      </c>
      <c r="C421" s="95" t="s">
        <v>1161</v>
      </c>
      <c r="D421" s="95" t="n">
        <v>40.718092</v>
      </c>
      <c r="E421" s="95" t="n">
        <v>-73.999892</v>
      </c>
      <c r="G421" s="102" t="n">
        <v>312</v>
      </c>
      <c r="H421" s="95" t="str">
        <f aca="false" t="array" ref="H421:H421">INDEX('Annual Total'!$B$3:$G$426,G421,1)</f>
        <v>Canal St (J,N,Q,R,W,Z,6)</v>
      </c>
      <c r="I421" s="95" t="str">
        <f aca="false" t="array" ref="I421:I421">INDEX('Annual Total'!$B$3:$G$426,$G421,6)</f>
        <v>M</v>
      </c>
      <c r="J421" s="99" t="n">
        <f aca="false" t="array" ref="J421:J421">INDEX('Annual Total'!$B$3:$M$426,$G421,11)</f>
        <v>15861864</v>
      </c>
      <c r="K421" s="99" t="n">
        <f aca="false" t="array" ref="K421:K421">INDEX('Annual Total'!$B$3:$M$426,$G421,12)</f>
        <v>4881373.031</v>
      </c>
      <c r="L421" s="95" t="n">
        <f aca="false">COUNTIFS(G$2:G$479,"="&amp;G421)</f>
        <v>4</v>
      </c>
      <c r="M421" s="100" t="str">
        <f aca="false">IF(L421=1,A421, IF(G421&lt;&gt;0, "LINK", 0))</f>
        <v>LINK</v>
      </c>
      <c r="N421" s="97" t="s">
        <v>708</v>
      </c>
      <c r="O421" s="100" t="str">
        <f aca="false">IF(M421&lt;&gt;"LINK",M421,N421)</f>
        <v>LINK_312</v>
      </c>
    </row>
    <row r="422" customFormat="false" ht="12.75" hidden="false" customHeight="true" outlineLevel="0" collapsed="false">
      <c r="A422" s="95" t="s">
        <v>1162</v>
      </c>
      <c r="B422" s="95" t="s">
        <v>527</v>
      </c>
      <c r="C422" s="95" t="s">
        <v>1162</v>
      </c>
      <c r="D422" s="95" t="n">
        <v>40.710374</v>
      </c>
      <c r="E422" s="95" t="n">
        <v>-74.007582</v>
      </c>
      <c r="G422" s="102" t="n">
        <v>325</v>
      </c>
      <c r="H422" s="95" t="str">
        <f aca="false" t="array" ref="H422:H422">INDEX('Annual Total'!$B$3:$G$426,G422,1)</f>
        <v>Fulton St (A,C,J,Z,2,3,4,5)</v>
      </c>
      <c r="I422" s="95" t="str">
        <f aca="false" t="array" ref="I422:I422">INDEX('Annual Total'!$B$3:$G$426,$G422,6)</f>
        <v>M</v>
      </c>
      <c r="J422" s="99" t="n">
        <f aca="false" t="array" ref="J422:J422">INDEX('Annual Total'!$B$3:$M$426,$G422,11)</f>
        <v>27715365</v>
      </c>
      <c r="K422" s="99" t="n">
        <f aca="false" t="array" ref="K422:K422">INDEX('Annual Total'!$B$3:$M$426,$G422,12)</f>
        <v>8855302.069</v>
      </c>
      <c r="L422" s="95" t="n">
        <f aca="false">COUNTIFS(G$2:G$479,"="&amp;G422)</f>
        <v>4</v>
      </c>
      <c r="M422" s="100" t="str">
        <f aca="false">IF(L422=1,A422, IF(G422&lt;&gt;0, "LINK", 0))</f>
        <v>LINK</v>
      </c>
      <c r="N422" s="97" t="s">
        <v>625</v>
      </c>
      <c r="O422" s="100" t="str">
        <f aca="false">IF(M422&lt;&gt;"LINK",M422,N422)</f>
        <v>LINK_229</v>
      </c>
    </row>
    <row r="423" customFormat="false" ht="12.75" hidden="false" customHeight="true" outlineLevel="0" collapsed="false">
      <c r="A423" s="95" t="s">
        <v>1163</v>
      </c>
      <c r="B423" s="95" t="s">
        <v>1164</v>
      </c>
      <c r="C423" s="95" t="s">
        <v>1163</v>
      </c>
      <c r="D423" s="95" t="n">
        <v>40.706476</v>
      </c>
      <c r="E423" s="95" t="n">
        <v>-74.011056</v>
      </c>
      <c r="G423" s="95" t="n">
        <f aca="false">MATCH(B423&amp;"*",'Annual Total'!$B$3:$B$426,0)</f>
        <v>307</v>
      </c>
      <c r="H423" s="95" t="str">
        <f aca="false" t="array" ref="H423:H423">INDEX('Annual Total'!$B$3:$G$426,G423,1)</f>
        <v>Broad St (J,Z)</v>
      </c>
      <c r="I423" s="95" t="str">
        <f aca="false" t="array" ref="I423:I423">INDEX('Annual Total'!$B$3:$G$426,$G423,6)</f>
        <v>M</v>
      </c>
      <c r="J423" s="99" t="n">
        <f aca="false" t="array" ref="J423:J423">INDEX('Annual Total'!$B$3:$M$426,$G423,11)</f>
        <v>2172223</v>
      </c>
      <c r="K423" s="99" t="n">
        <f aca="false" t="array" ref="K423:K423">INDEX('Annual Total'!$B$3:$M$426,$G423,12)</f>
        <v>698479.972</v>
      </c>
      <c r="L423" s="95" t="n">
        <f aca="false">COUNTIFS(G$2:G$479,"="&amp;G423)</f>
        <v>1</v>
      </c>
      <c r="M423" s="100" t="str">
        <f aca="false">IF(L423=1,A423, IF(G423&lt;&gt;0, "LINK", 0))</f>
        <v>M23</v>
      </c>
      <c r="O423" s="100" t="str">
        <f aca="false">IF(M423&lt;&gt;"LINK",M423,N423)</f>
        <v>M23</v>
      </c>
    </row>
    <row r="424" customFormat="false" ht="12.75" hidden="false" customHeight="true" outlineLevel="0" collapsed="false">
      <c r="A424" s="95" t="s">
        <v>1165</v>
      </c>
      <c r="B424" s="95" t="s">
        <v>1091</v>
      </c>
      <c r="C424" s="95" t="s">
        <v>1165</v>
      </c>
      <c r="D424" s="95" t="n">
        <v>40.635064</v>
      </c>
      <c r="E424" s="95" t="n">
        <v>-74.011719</v>
      </c>
      <c r="G424" s="95" t="n">
        <f aca="false">MATCH(B424&amp;"*",'Annual Total'!$B$3:$B$426,0)</f>
        <v>89</v>
      </c>
      <c r="H424" s="95" t="str">
        <f aca="false" t="array" ref="H424:H424">INDEX('Annual Total'!$B$3:$G$426,G424,1)</f>
        <v>8 Av (N)</v>
      </c>
      <c r="I424" s="95" t="str">
        <f aca="false" t="array" ref="I424:I424">INDEX('Annual Total'!$B$3:$G$426,$G424,6)</f>
        <v>B</v>
      </c>
      <c r="J424" s="99" t="n">
        <f aca="false" t="array" ref="J424:J424">INDEX('Annual Total'!$B$3:$M$426,$G424,11)</f>
        <v>3801700</v>
      </c>
      <c r="K424" s="99" t="n">
        <f aca="false" t="array" ref="K424:K424">INDEX('Annual Total'!$B$3:$M$426,$G424,12)</f>
        <v>1424892.082</v>
      </c>
      <c r="L424" s="95" t="n">
        <f aca="false">COUNTIFS(G$2:G$479,"="&amp;G424)</f>
        <v>1</v>
      </c>
      <c r="M424" s="100" t="str">
        <f aca="false">IF(L424=1,A424, IF(G424&lt;&gt;0, "LINK", 0))</f>
        <v>N02</v>
      </c>
      <c r="O424" s="100" t="str">
        <f aca="false">IF(M424&lt;&gt;"LINK",M424,N424)</f>
        <v>N02</v>
      </c>
    </row>
    <row r="425" customFormat="false" ht="12.75" hidden="false" customHeight="true" outlineLevel="0" collapsed="false">
      <c r="A425" s="95" t="s">
        <v>1166</v>
      </c>
      <c r="B425" s="95" t="s">
        <v>1167</v>
      </c>
      <c r="C425" s="95" t="s">
        <v>1166</v>
      </c>
      <c r="D425" s="95" t="n">
        <v>40.624842</v>
      </c>
      <c r="E425" s="95" t="n">
        <v>-73.996353</v>
      </c>
      <c r="G425" s="95" t="n">
        <f aca="false">MATCH(B425&amp;"*",'Annual Total'!$B$3:$B$426,0)</f>
        <v>194</v>
      </c>
      <c r="H425" s="95" t="str">
        <f aca="false" t="array" ref="H425:H425">INDEX('Annual Total'!$B$3:$G$426,G425,1)</f>
        <v>New Utrecht Av (N)/62 St (D)</v>
      </c>
      <c r="I425" s="95" t="str">
        <f aca="false" t="array" ref="I425:I425">INDEX('Annual Total'!$B$3:$G$426,$G425,6)</f>
        <v>B</v>
      </c>
      <c r="J425" s="99" t="n">
        <f aca="false" t="array" ref="J425:J425">INDEX('Annual Total'!$B$3:$M$426,$G425,11)</f>
        <v>1501183</v>
      </c>
      <c r="K425" s="99" t="n">
        <f aca="false" t="array" ref="K425:K425">INDEX('Annual Total'!$B$3:$M$426,$G425,12)</f>
        <v>718495.846</v>
      </c>
      <c r="L425" s="95" t="n">
        <f aca="false">COUNTIFS(G$2:G$479,"="&amp;G425)</f>
        <v>2</v>
      </c>
      <c r="M425" s="100" t="str">
        <f aca="false">IF(L425=1,A425, IF(G425&lt;&gt;0, "LINK", 0))</f>
        <v>LINK</v>
      </c>
      <c r="N425" s="97" t="s">
        <v>837</v>
      </c>
      <c r="O425" s="100" t="str">
        <f aca="false">IF(M425&lt;&gt;"LINK",M425,N425)</f>
        <v>LINK_B16</v>
      </c>
    </row>
    <row r="426" customFormat="false" ht="12.75" hidden="false" customHeight="true" outlineLevel="0" collapsed="false">
      <c r="A426" s="95" t="s">
        <v>1168</v>
      </c>
      <c r="B426" s="95" t="s">
        <v>831</v>
      </c>
      <c r="C426" s="95" t="s">
        <v>1168</v>
      </c>
      <c r="D426" s="95" t="n">
        <v>40.631386</v>
      </c>
      <c r="E426" s="95" t="n">
        <v>-74.005351</v>
      </c>
      <c r="G426" s="102" t="n">
        <v>151</v>
      </c>
      <c r="H426" s="95" t="str">
        <f aca="false" t="array" ref="H426:H426">INDEX('Annual Total'!$B$3:$G$426,G426,1)</f>
        <v>Fort Hamilton Pkwy (N)</v>
      </c>
      <c r="I426" s="95" t="str">
        <f aca="false" t="array" ref="I426:I426">INDEX('Annual Total'!$B$3:$G$426,$G426,6)</f>
        <v>B</v>
      </c>
      <c r="J426" s="99" t="n">
        <f aca="false" t="array" ref="J426:J426">INDEX('Annual Total'!$B$3:$M$426,$G426,11)</f>
        <v>1372278</v>
      </c>
      <c r="K426" s="99" t="n">
        <f aca="false" t="array" ref="K426:K426">INDEX('Annual Total'!$B$3:$M$426,$G426,12)</f>
        <v>780315.934</v>
      </c>
      <c r="L426" s="95" t="n">
        <f aca="false">COUNTIFS(G$2:G$479,"="&amp;G426)</f>
        <v>1</v>
      </c>
      <c r="M426" s="100" t="str">
        <f aca="false">IF(L426=1,A426, IF(G426&lt;&gt;0, "LINK", 0))</f>
        <v>N03</v>
      </c>
      <c r="O426" s="100" t="str">
        <f aca="false">IF(M426&lt;&gt;"LINK",M426,N426)</f>
        <v>N03</v>
      </c>
    </row>
    <row r="427" customFormat="false" ht="12.75" hidden="false" customHeight="true" outlineLevel="0" collapsed="false">
      <c r="A427" s="95" t="s">
        <v>1169</v>
      </c>
      <c r="B427" s="95" t="s">
        <v>842</v>
      </c>
      <c r="C427" s="95" t="s">
        <v>1169</v>
      </c>
      <c r="D427" s="95" t="n">
        <v>40.620671</v>
      </c>
      <c r="E427" s="95" t="n">
        <v>-73.990414</v>
      </c>
      <c r="G427" s="102" t="n">
        <v>72</v>
      </c>
      <c r="H427" s="95" t="str">
        <f aca="false" t="array" ref="H427:H427">INDEX('Annual Total'!$B$3:$G$426,G427,1)</f>
        <v>18 Av (N)</v>
      </c>
      <c r="I427" s="95" t="str">
        <f aca="false" t="array" ref="I427:I427">INDEX('Annual Total'!$B$3:$G$426,$G427,6)</f>
        <v>B</v>
      </c>
      <c r="J427" s="99" t="n">
        <f aca="false" t="array" ref="J427:J427">INDEX('Annual Total'!$B$3:$M$426,$G427,11)</f>
        <v>1179756</v>
      </c>
      <c r="K427" s="99" t="n">
        <f aca="false" t="array" ref="K427:K427">INDEX('Annual Total'!$B$3:$M$426,$G427,12)</f>
        <v>677763.974</v>
      </c>
      <c r="L427" s="95" t="n">
        <f aca="false">COUNTIFS(G$2:G$479,"="&amp;G427)</f>
        <v>1</v>
      </c>
      <c r="M427" s="100" t="str">
        <f aca="false">IF(L427=1,A427, IF(G427&lt;&gt;0, "LINK", 0))</f>
        <v>N05</v>
      </c>
      <c r="O427" s="100" t="str">
        <f aca="false">IF(M427&lt;&gt;"LINK",M427,N427)</f>
        <v>N05</v>
      </c>
    </row>
    <row r="428" customFormat="false" ht="12.75" hidden="false" customHeight="true" outlineLevel="0" collapsed="false">
      <c r="A428" s="95" t="s">
        <v>1170</v>
      </c>
      <c r="B428" s="95" t="s">
        <v>844</v>
      </c>
      <c r="C428" s="95" t="s">
        <v>1170</v>
      </c>
      <c r="D428" s="95" t="n">
        <v>40.61741</v>
      </c>
      <c r="E428" s="95" t="n">
        <v>-73.985026</v>
      </c>
      <c r="G428" s="102" t="n">
        <v>74</v>
      </c>
      <c r="H428" s="95" t="str">
        <f aca="false" t="array" ref="H428:H428">INDEX('Annual Total'!$B$3:$G$426,G428,1)</f>
        <v>20 Av (N)</v>
      </c>
      <c r="I428" s="95" t="str">
        <f aca="false" t="array" ref="I428:I428">INDEX('Annual Total'!$B$3:$G$426,$G428,6)</f>
        <v>B</v>
      </c>
      <c r="J428" s="99" t="n">
        <f aca="false" t="array" ref="J428:J428">INDEX('Annual Total'!$B$3:$M$426,$G428,11)</f>
        <v>1142086</v>
      </c>
      <c r="K428" s="99" t="n">
        <f aca="false" t="array" ref="K428:K428">INDEX('Annual Total'!$B$3:$M$426,$G428,12)</f>
        <v>486217.957</v>
      </c>
      <c r="L428" s="95" t="n">
        <f aca="false">COUNTIFS(G$2:G$479,"="&amp;G428)</f>
        <v>1</v>
      </c>
      <c r="M428" s="100" t="str">
        <f aca="false">IF(L428=1,A428, IF(G428&lt;&gt;0, "LINK", 0))</f>
        <v>N06</v>
      </c>
      <c r="O428" s="100" t="str">
        <f aca="false">IF(M428&lt;&gt;"LINK",M428,N428)</f>
        <v>N06</v>
      </c>
    </row>
    <row r="429" customFormat="false" ht="12.75" hidden="false" customHeight="true" outlineLevel="0" collapsed="false">
      <c r="A429" s="95" t="s">
        <v>1171</v>
      </c>
      <c r="B429" s="95" t="s">
        <v>846</v>
      </c>
      <c r="C429" s="95" t="s">
        <v>1171</v>
      </c>
      <c r="D429" s="95" t="n">
        <v>40.611815</v>
      </c>
      <c r="E429" s="95" t="n">
        <v>-73.981848</v>
      </c>
      <c r="G429" s="102" t="n">
        <v>109</v>
      </c>
      <c r="H429" s="95" t="str">
        <f aca="false" t="array" ref="H429:H429">INDEX('Annual Total'!$B$3:$G$426,G429,1)</f>
        <v>Bay Pkwy (N)</v>
      </c>
      <c r="I429" s="95" t="str">
        <f aca="false" t="array" ref="I429:I429">INDEX('Annual Total'!$B$3:$G$426,$G429,6)</f>
        <v>B</v>
      </c>
      <c r="J429" s="99" t="n">
        <f aca="false" t="array" ref="J429:J429">INDEX('Annual Total'!$B$3:$M$426,$G429,11)</f>
        <v>2071452</v>
      </c>
      <c r="K429" s="99" t="n">
        <f aca="false" t="array" ref="K429:K429">INDEX('Annual Total'!$B$3:$M$426,$G429,12)</f>
        <v>940308.95</v>
      </c>
      <c r="L429" s="95" t="n">
        <f aca="false">COUNTIFS(G$2:G$479,"="&amp;G429)</f>
        <v>1</v>
      </c>
      <c r="M429" s="100" t="str">
        <f aca="false">IF(L429=1,A429, IF(G429&lt;&gt;0, "LINK", 0))</f>
        <v>N07</v>
      </c>
      <c r="O429" s="100" t="str">
        <f aca="false">IF(M429&lt;&gt;"LINK",M429,N429)</f>
        <v>N07</v>
      </c>
    </row>
    <row r="430" customFormat="false" ht="12.75" hidden="false" customHeight="true" outlineLevel="0" collapsed="false">
      <c r="A430" s="95" t="s">
        <v>1172</v>
      </c>
      <c r="B430" s="95" t="s">
        <v>904</v>
      </c>
      <c r="C430" s="95" t="s">
        <v>1172</v>
      </c>
      <c r="D430" s="95" t="n">
        <v>40.603923</v>
      </c>
      <c r="E430" s="95" t="n">
        <v>-73.980353</v>
      </c>
      <c r="G430" s="102" t="n">
        <v>172</v>
      </c>
      <c r="H430" s="95" t="str">
        <f aca="false" t="array" ref="H430:H430">INDEX('Annual Total'!$B$3:$G$426,G430,1)</f>
        <v>Kings Hwy (N)</v>
      </c>
      <c r="I430" s="95" t="str">
        <f aca="false" t="array" ref="I430:I430">INDEX('Annual Total'!$B$3:$G$426,$G430,6)</f>
        <v>B</v>
      </c>
      <c r="J430" s="99" t="n">
        <f aca="false" t="array" ref="J430:J430">INDEX('Annual Total'!$B$3:$M$426,$G430,11)</f>
        <v>1371311</v>
      </c>
      <c r="K430" s="99" t="n">
        <f aca="false" t="array" ref="K430:K430">INDEX('Annual Total'!$B$3:$M$426,$G430,12)</f>
        <v>691831.987</v>
      </c>
      <c r="L430" s="95" t="n">
        <f aca="false">COUNTIFS(G$2:G$479,"="&amp;G430)</f>
        <v>1</v>
      </c>
      <c r="M430" s="100" t="str">
        <f aca="false">IF(L430=1,A430, IF(G430&lt;&gt;0, "LINK", 0))</f>
        <v>N08</v>
      </c>
      <c r="O430" s="100" t="str">
        <f aca="false">IF(M430&lt;&gt;"LINK",M430,N430)</f>
        <v>N08</v>
      </c>
    </row>
    <row r="431" customFormat="false" ht="12.75" hidden="false" customHeight="true" outlineLevel="0" collapsed="false">
      <c r="A431" s="95" t="s">
        <v>1173</v>
      </c>
      <c r="B431" s="95" t="s">
        <v>906</v>
      </c>
      <c r="C431" s="95" t="s">
        <v>1173</v>
      </c>
      <c r="D431" s="95" t="n">
        <v>40.597473</v>
      </c>
      <c r="E431" s="95" t="n">
        <v>-73.979137</v>
      </c>
      <c r="G431" s="102" t="n">
        <v>103</v>
      </c>
      <c r="H431" s="95" t="str">
        <f aca="false" t="array" ref="H431:H431">INDEX('Annual Total'!$B$3:$G$426,G431,1)</f>
        <v>Avenue U (N)</v>
      </c>
      <c r="I431" s="95" t="str">
        <f aca="false" t="array" ref="I431:I431">INDEX('Annual Total'!$B$3:$G$426,$G431,6)</f>
        <v>B</v>
      </c>
      <c r="J431" s="99" t="n">
        <f aca="false" t="array" ref="J431:J431">INDEX('Annual Total'!$B$3:$M$426,$G431,11)</f>
        <v>1019104</v>
      </c>
      <c r="K431" s="99" t="n">
        <f aca="false" t="array" ref="K431:K431">INDEX('Annual Total'!$B$3:$M$426,$G431,12)</f>
        <v>503936.943</v>
      </c>
      <c r="L431" s="95" t="n">
        <f aca="false">COUNTIFS(G$2:G$479,"="&amp;G431)</f>
        <v>1</v>
      </c>
      <c r="M431" s="100" t="str">
        <f aca="false">IF(L431=1,A431, IF(G431&lt;&gt;0, "LINK", 0))</f>
        <v>N09</v>
      </c>
      <c r="O431" s="100" t="str">
        <f aca="false">IF(M431&lt;&gt;"LINK",M431,N431)</f>
        <v>N09</v>
      </c>
    </row>
    <row r="432" customFormat="false" ht="12.75" hidden="false" customHeight="true" outlineLevel="0" collapsed="false">
      <c r="A432" s="95" t="s">
        <v>1174</v>
      </c>
      <c r="B432" s="95" t="s">
        <v>572</v>
      </c>
      <c r="C432" s="95" t="s">
        <v>1174</v>
      </c>
      <c r="D432" s="95" t="n">
        <v>40.592721</v>
      </c>
      <c r="E432" s="95" t="n">
        <v>-73.97823</v>
      </c>
      <c r="G432" s="95" t="n">
        <f aca="false">MATCH(B432&amp;"*",'Annual Total'!$B$3:$B$426,0)</f>
        <v>90</v>
      </c>
      <c r="H432" s="95" t="str">
        <f aca="false" t="array" ref="H432:H432">INDEX('Annual Total'!$B$3:$G$426,G432,1)</f>
        <v>86 St (N)</v>
      </c>
      <c r="I432" s="95" t="str">
        <f aca="false" t="array" ref="I432:I432">INDEX('Annual Total'!$B$3:$G$426,$G432,6)</f>
        <v>B</v>
      </c>
      <c r="J432" s="99" t="n">
        <f aca="false" t="array" ref="J432:J432">INDEX('Annual Total'!$B$3:$M$426,$G432,11)</f>
        <v>708542</v>
      </c>
      <c r="K432" s="99" t="n">
        <f aca="false" t="array" ref="K432:K432">INDEX('Annual Total'!$B$3:$M$426,$G432,12)</f>
        <v>365213.007</v>
      </c>
      <c r="L432" s="95" t="n">
        <f aca="false">COUNTIFS(G$2:G$479,"="&amp;G432)</f>
        <v>1</v>
      </c>
      <c r="M432" s="100" t="str">
        <f aca="false">IF(L432=1,A432, IF(G432&lt;&gt;0, "LINK", 0))</f>
        <v>N10</v>
      </c>
      <c r="O432" s="100" t="str">
        <f aca="false">IF(M432&lt;&gt;"LINK",M432,N432)</f>
        <v>N10</v>
      </c>
    </row>
    <row r="433" customFormat="false" ht="12.75" hidden="false" customHeight="true" outlineLevel="0" collapsed="false">
      <c r="A433" s="95" t="s">
        <v>1175</v>
      </c>
      <c r="B433" s="95" t="s">
        <v>1176</v>
      </c>
      <c r="C433" s="95" t="s">
        <v>1175</v>
      </c>
      <c r="D433" s="95" t="n">
        <v>40.577422</v>
      </c>
      <c r="E433" s="95" t="n">
        <v>-73.981233</v>
      </c>
      <c r="G433" s="101" t="n">
        <v>0</v>
      </c>
      <c r="H433" s="95" t="str">
        <f aca="false" t="array" ref="H433:H434">INDEX('Annual Total'!$B$3:$G$426,G433,1)</f>
        <v>138 St-Grand Concourse (4,5)</v>
      </c>
      <c r="I433" s="95" t="str">
        <f aca="false" t="array" ref="I433:I434">INDEX('Annual Total'!$B$3:$G$426,$G433,6)</f>
        <v>Bx</v>
      </c>
      <c r="J433" s="99" t="n">
        <f aca="false" t="array" ref="J433:J434">INDEX('Annual Total'!$B$3:$M$426,$G433,11)</f>
        <v>1035878</v>
      </c>
      <c r="K433" s="99" t="n">
        <f aca="false" t="array" ref="K433:K434">INDEX('Annual Total'!$B$3:$M$426,$G433,12)</f>
        <v>371408.014</v>
      </c>
      <c r="L433" s="95" t="n">
        <f aca="false">COUNTIFS(G$2:G$479,"="&amp;G433)</f>
        <v>3</v>
      </c>
      <c r="M433" s="100" t="n">
        <f aca="false">IF(L433=1,A433, IF(G433&lt;&gt;0, "LINK", 0))</f>
        <v>0</v>
      </c>
      <c r="O433" s="100" t="n">
        <f aca="false">IF(M433&lt;&gt;"LINK",M433,N433)</f>
        <v>0</v>
      </c>
    </row>
    <row r="434" customFormat="false" ht="12.75" hidden="false" customHeight="true" outlineLevel="0" collapsed="false">
      <c r="A434" s="95" t="s">
        <v>1177</v>
      </c>
      <c r="B434" s="95" t="s">
        <v>589</v>
      </c>
      <c r="C434" s="95" t="s">
        <v>1177</v>
      </c>
      <c r="D434" s="95" t="n">
        <v>40.718383</v>
      </c>
      <c r="E434" s="95" t="n">
        <v>-74.00046</v>
      </c>
      <c r="G434" s="102" t="n">
        <v>312</v>
      </c>
      <c r="H434" s="95" t="str">
        <f aca="false" t="array" ref="H434:H434">INDEX('Annual Total'!$B$3:$G$426,G434,1)</f>
        <v>Canal St (J,N,Q,R,W,Z,6)</v>
      </c>
      <c r="I434" s="95" t="str">
        <f aca="false" t="array" ref="I434:I434">INDEX('Annual Total'!$B$3:$G$426,$G434,6)</f>
        <v>M</v>
      </c>
      <c r="J434" s="99" t="n">
        <f aca="false" t="array" ref="J434:J434">INDEX('Annual Total'!$B$3:$M$426,$G434,11)</f>
        <v>15861864</v>
      </c>
      <c r="K434" s="99" t="n">
        <f aca="false" t="array" ref="K434:K434">INDEX('Annual Total'!$B$3:$M$426,$G434,12)</f>
        <v>4881373.031</v>
      </c>
      <c r="L434" s="95" t="n">
        <f aca="false">COUNTIFS(G$2:G$479,"="&amp;G434)</f>
        <v>4</v>
      </c>
      <c r="M434" s="100" t="str">
        <f aca="false">IF(L434=1,A434, IF(G434&lt;&gt;0, "LINK", 0))</f>
        <v>LINK</v>
      </c>
      <c r="N434" s="97" t="s">
        <v>708</v>
      </c>
      <c r="O434" s="100" t="str">
        <f aca="false">IF(M434&lt;&gt;"LINK",M434,N434)</f>
        <v>LINK_312</v>
      </c>
    </row>
    <row r="435" customFormat="false" ht="12.75" hidden="false" customHeight="true" outlineLevel="0" collapsed="false">
      <c r="A435" s="95" t="s">
        <v>1178</v>
      </c>
      <c r="B435" s="95" t="s">
        <v>574</v>
      </c>
      <c r="C435" s="95" t="s">
        <v>1178</v>
      </c>
      <c r="D435" s="95" t="n">
        <v>40.768799</v>
      </c>
      <c r="E435" s="95" t="n">
        <v>-73.958424</v>
      </c>
      <c r="G435" s="102" t="n">
        <v>291</v>
      </c>
      <c r="H435" s="95" t="str">
        <f aca="false" t="array" ref="H435:H435">INDEX('Annual Total'!$B$3:$G$426,G435,1)</f>
        <v>72 St (Q)</v>
      </c>
      <c r="I435" s="95" t="str">
        <f aca="false" t="array" ref="I435:I435">INDEX('Annual Total'!$B$3:$G$426,$G435,6)</f>
        <v>M</v>
      </c>
      <c r="J435" s="99" t="n">
        <f aca="false" t="array" ref="J435:J435">INDEX('Annual Total'!$B$3:$M$426,$G435,11)</f>
        <v>9528891</v>
      </c>
      <c r="K435" s="99" t="n">
        <f aca="false" t="array" ref="K435:K435">INDEX('Annual Total'!$B$3:$M$426,$G435,12)</f>
        <v>3752228</v>
      </c>
      <c r="L435" s="95" t="n">
        <f aca="false">COUNTIFS(G$2:G$479,"="&amp;G435)</f>
        <v>1</v>
      </c>
      <c r="M435" s="100" t="str">
        <f aca="false">IF(L435=1,A435, IF(G435&lt;&gt;0, "LINK", 0))</f>
        <v>Q03</v>
      </c>
      <c r="O435" s="100" t="str">
        <f aca="false">IF(M435&lt;&gt;"LINK",M435,N435)</f>
        <v>Q03</v>
      </c>
    </row>
    <row r="436" customFormat="false" ht="12.75" hidden="false" customHeight="true" outlineLevel="0" collapsed="false">
      <c r="A436" s="95" t="s">
        <v>1179</v>
      </c>
      <c r="B436" s="95" t="s">
        <v>572</v>
      </c>
      <c r="C436" s="95" t="s">
        <v>1179</v>
      </c>
      <c r="D436" s="95" t="n">
        <v>40.777891</v>
      </c>
      <c r="E436" s="95" t="n">
        <v>-73.951787</v>
      </c>
      <c r="G436" s="102" t="n">
        <v>299</v>
      </c>
      <c r="H436" s="95" t="str">
        <f aca="false" t="array" ref="H436:H436">INDEX('Annual Total'!$B$3:$G$426,G436,1)</f>
        <v>86 St (Q)</v>
      </c>
      <c r="I436" s="95" t="str">
        <f aca="false" t="array" ref="I436:I436">INDEX('Annual Total'!$B$3:$G$426,$G436,6)</f>
        <v>M</v>
      </c>
      <c r="J436" s="99" t="n">
        <f aca="false" t="array" ref="J436:J436">INDEX('Annual Total'!$B$3:$M$426,$G436,11)</f>
        <v>8378778</v>
      </c>
      <c r="K436" s="99" t="n">
        <f aca="false" t="array" ref="K436:K436">INDEX('Annual Total'!$B$3:$M$426,$G436,12)</f>
        <v>2913038.01</v>
      </c>
      <c r="L436" s="95" t="n">
        <f aca="false">COUNTIFS(G$2:G$479,"="&amp;G436)</f>
        <v>1</v>
      </c>
      <c r="M436" s="100" t="str">
        <f aca="false">IF(L436=1,A436, IF(G436&lt;&gt;0, "LINK", 0))</f>
        <v>Q04</v>
      </c>
      <c r="O436" s="100" t="str">
        <f aca="false">IF(M436&lt;&gt;"LINK",M436,N436)</f>
        <v>Q04</v>
      </c>
    </row>
    <row r="437" customFormat="false" ht="12.75" hidden="false" customHeight="true" outlineLevel="0" collapsed="false">
      <c r="A437" s="95" t="s">
        <v>1180</v>
      </c>
      <c r="B437" s="95" t="s">
        <v>571</v>
      </c>
      <c r="C437" s="95" t="s">
        <v>1180</v>
      </c>
      <c r="D437" s="95" t="n">
        <v>40.784318</v>
      </c>
      <c r="E437" s="95" t="n">
        <v>-73.947152</v>
      </c>
      <c r="G437" s="102" t="n">
        <v>303</v>
      </c>
      <c r="H437" s="95" t="str">
        <f aca="false" t="array" ref="H437:H437">INDEX('Annual Total'!$B$3:$G$426,G437,1)</f>
        <v>96 St (Q)</v>
      </c>
      <c r="I437" s="95" t="str">
        <f aca="false" t="array" ref="I437:I437">INDEX('Annual Total'!$B$3:$G$426,$G437,6)</f>
        <v>M</v>
      </c>
      <c r="J437" s="99" t="n">
        <f aca="false" t="array" ref="J437:J437">INDEX('Annual Total'!$B$3:$M$426,$G437,11)</f>
        <v>6154837</v>
      </c>
      <c r="K437" s="99" t="n">
        <f aca="false" t="array" ref="K437:K437">INDEX('Annual Total'!$B$3:$M$426,$G437,12)</f>
        <v>2353959.06</v>
      </c>
      <c r="L437" s="95" t="n">
        <f aca="false">COUNTIFS(G$2:G$479,"="&amp;G437)</f>
        <v>1</v>
      </c>
      <c r="M437" s="100" t="str">
        <f aca="false">IF(L437=1,A437, IF(G437&lt;&gt;0, "LINK", 0))</f>
        <v>Q05</v>
      </c>
      <c r="O437" s="100" t="str">
        <f aca="false">IF(M437&lt;&gt;"LINK",M437,N437)</f>
        <v>Q05</v>
      </c>
    </row>
    <row r="438" customFormat="false" ht="12.75" hidden="false" customHeight="true" outlineLevel="0" collapsed="false">
      <c r="A438" s="95" t="s">
        <v>1181</v>
      </c>
      <c r="B438" s="95" t="s">
        <v>1182</v>
      </c>
      <c r="C438" s="95" t="s">
        <v>1181</v>
      </c>
      <c r="D438" s="95" t="n">
        <v>40.775036</v>
      </c>
      <c r="E438" s="95" t="n">
        <v>-73.912034</v>
      </c>
      <c r="G438" s="95" t="n">
        <f aca="false">MATCH(B438&amp;"*",'Annual Total'!$B$3:$B$426,0)</f>
        <v>381</v>
      </c>
      <c r="H438" s="95" t="str">
        <f aca="false" t="array" ref="H438:H438">INDEX('Annual Total'!$B$3:$G$426,G438,1)</f>
        <v>Astoria-Ditmars Blvd (N,W)</v>
      </c>
      <c r="I438" s="95" t="str">
        <f aca="false" t="array" ref="I438:I438">INDEX('Annual Total'!$B$3:$G$426,$G438,6)</f>
        <v>Q</v>
      </c>
      <c r="J438" s="99" t="n">
        <f aca="false" t="array" ref="J438:J438">INDEX('Annual Total'!$B$3:$M$426,$G438,11)</f>
        <v>5277341</v>
      </c>
      <c r="K438" s="99" t="n">
        <f aca="false" t="array" ref="K438:K438">INDEX('Annual Total'!$B$3:$M$426,$G438,12)</f>
        <v>1996235.898</v>
      </c>
      <c r="L438" s="95" t="n">
        <f aca="false">COUNTIFS(G$2:G$479,"="&amp;G438)</f>
        <v>1</v>
      </c>
      <c r="M438" s="100" t="str">
        <f aca="false">IF(L438=1,A438, IF(G438&lt;&gt;0, "LINK", 0))</f>
        <v>R01</v>
      </c>
      <c r="O438" s="100" t="str">
        <f aca="false">IF(M438&lt;&gt;"LINK",M438,N438)</f>
        <v>R01</v>
      </c>
    </row>
    <row r="439" customFormat="false" ht="12.75" hidden="false" customHeight="true" outlineLevel="0" collapsed="false">
      <c r="A439" s="95" t="s">
        <v>1183</v>
      </c>
      <c r="B439" s="95" t="s">
        <v>1184</v>
      </c>
      <c r="C439" s="95" t="s">
        <v>1183</v>
      </c>
      <c r="D439" s="95" t="n">
        <v>40.770258</v>
      </c>
      <c r="E439" s="95" t="n">
        <v>-73.917843</v>
      </c>
      <c r="G439" s="95" t="n">
        <f aca="false">MATCH(B439&amp;"*",'Annual Total'!$B$3:$B$426,0)</f>
        <v>380</v>
      </c>
      <c r="H439" s="95" t="str">
        <f aca="false" t="array" ref="H439:H439">INDEX('Annual Total'!$B$3:$G$426,G439,1)</f>
        <v>Astoria Blvd (N,W)</v>
      </c>
      <c r="I439" s="95" t="str">
        <f aca="false" t="array" ref="I439:I439">INDEX('Annual Total'!$B$3:$G$426,$G439,6)</f>
        <v>Q</v>
      </c>
      <c r="J439" s="99" t="n">
        <f aca="false" t="array" ref="J439:J439">INDEX('Annual Total'!$B$3:$M$426,$G439,11)</f>
        <v>723354</v>
      </c>
      <c r="K439" s="99" t="n">
        <f aca="false" t="array" ref="K439:K439">INDEX('Annual Total'!$B$3:$M$426,$G439,12)</f>
        <v>1053976.035</v>
      </c>
      <c r="L439" s="95" t="n">
        <f aca="false">COUNTIFS(G$2:G$479,"="&amp;G439)</f>
        <v>1</v>
      </c>
      <c r="M439" s="100" t="str">
        <f aca="false">IF(L439=1,A439, IF(G439&lt;&gt;0, "LINK", 0))</f>
        <v>R03</v>
      </c>
      <c r="O439" s="100" t="str">
        <f aca="false">IF(M439&lt;&gt;"LINK",M439,N439)</f>
        <v>R03</v>
      </c>
    </row>
    <row r="440" customFormat="false" ht="12.75" hidden="false" customHeight="true" outlineLevel="0" collapsed="false">
      <c r="A440" s="95" t="s">
        <v>1185</v>
      </c>
      <c r="B440" s="95" t="s">
        <v>1186</v>
      </c>
      <c r="C440" s="95" t="s">
        <v>1185</v>
      </c>
      <c r="D440" s="95" t="n">
        <v>40.766779</v>
      </c>
      <c r="E440" s="95" t="n">
        <v>-73.921479</v>
      </c>
      <c r="G440" s="95" t="n">
        <f aca="false">MATCH(B440&amp;"*",'Annual Total'!$B$3:$B$426,0)</f>
        <v>357</v>
      </c>
      <c r="H440" s="95" t="str">
        <f aca="false" t="array" ref="H440:H440">INDEX('Annual Total'!$B$3:$G$426,G440,1)</f>
        <v>30 Av (N,W)</v>
      </c>
      <c r="I440" s="95" t="str">
        <f aca="false" t="array" ref="I440:I440">INDEX('Annual Total'!$B$3:$G$426,$G440,6)</f>
        <v>Q</v>
      </c>
      <c r="J440" s="99" t="n">
        <f aca="false" t="array" ref="J440:J440">INDEX('Annual Total'!$B$3:$M$426,$G440,11)</f>
        <v>5230182</v>
      </c>
      <c r="K440" s="99" t="n">
        <f aca="false" t="array" ref="K440:K440">INDEX('Annual Total'!$B$3:$M$426,$G440,12)</f>
        <v>1767178.967</v>
      </c>
      <c r="L440" s="95" t="n">
        <f aca="false">COUNTIFS(G$2:G$479,"="&amp;G440)</f>
        <v>1</v>
      </c>
      <c r="M440" s="100" t="str">
        <f aca="false">IF(L440=1,A440, IF(G440&lt;&gt;0, "LINK", 0))</f>
        <v>R04</v>
      </c>
      <c r="O440" s="100" t="str">
        <f aca="false">IF(M440&lt;&gt;"LINK",M440,N440)</f>
        <v>R04</v>
      </c>
    </row>
    <row r="441" customFormat="false" ht="12.75" hidden="false" customHeight="true" outlineLevel="0" collapsed="false">
      <c r="A441" s="95" t="s">
        <v>1187</v>
      </c>
      <c r="B441" s="95" t="s">
        <v>1022</v>
      </c>
      <c r="C441" s="95" t="s">
        <v>1187</v>
      </c>
      <c r="D441" s="95" t="n">
        <v>40.76182</v>
      </c>
      <c r="E441" s="95" t="n">
        <v>-73.925508</v>
      </c>
      <c r="G441" s="102" t="n">
        <v>392</v>
      </c>
      <c r="H441" s="95" t="str">
        <f aca="false" t="array" ref="H441:H441">INDEX('Annual Total'!$B$3:$G$426,G441,1)</f>
        <v>Broadway (N,W)</v>
      </c>
      <c r="I441" s="95" t="str">
        <f aca="false" t="array" ref="I441:I441">INDEX('Annual Total'!$B$3:$G$426,$G441,6)</f>
        <v>Q</v>
      </c>
      <c r="J441" s="99" t="n">
        <f aca="false" t="array" ref="J441:J441">INDEX('Annual Total'!$B$3:$M$426,$G441,11)</f>
        <v>3038655</v>
      </c>
      <c r="K441" s="99" t="n">
        <f aca="false" t="array" ref="K441:K441">INDEX('Annual Total'!$B$3:$M$426,$G441,12)</f>
        <v>1463280.016</v>
      </c>
      <c r="L441" s="95" t="n">
        <f aca="false">COUNTIFS(G$2:G$479,"="&amp;G441)</f>
        <v>1</v>
      </c>
      <c r="M441" s="100" t="str">
        <f aca="false">IF(L441=1,A441, IF(G441&lt;&gt;0, "LINK", 0))</f>
        <v>R05</v>
      </c>
      <c r="O441" s="100" t="str">
        <f aca="false">IF(M441&lt;&gt;"LINK",M441,N441)</f>
        <v>R05</v>
      </c>
    </row>
    <row r="442" customFormat="false" ht="12.75" hidden="false" customHeight="true" outlineLevel="0" collapsed="false">
      <c r="A442" s="95" t="s">
        <v>1188</v>
      </c>
      <c r="B442" s="95" t="s">
        <v>1189</v>
      </c>
      <c r="C442" s="95" t="s">
        <v>1188</v>
      </c>
      <c r="D442" s="95" t="n">
        <v>40.756804</v>
      </c>
      <c r="E442" s="95" t="n">
        <v>-73.929575</v>
      </c>
      <c r="G442" s="95" t="n">
        <f aca="false">MATCH(B442&amp;"*",'Annual Total'!$B$3:$B$426,0)</f>
        <v>359</v>
      </c>
      <c r="H442" s="95" t="str">
        <f aca="false" t="array" ref="H442:H442">INDEX('Annual Total'!$B$3:$G$426,G442,1)</f>
        <v>36 Av (N,W)</v>
      </c>
      <c r="I442" s="95" t="str">
        <f aca="false" t="array" ref="I442:I442">INDEX('Annual Total'!$B$3:$G$426,$G442,6)</f>
        <v>Q</v>
      </c>
      <c r="J442" s="99" t="n">
        <f aca="false" t="array" ref="J442:J442">INDEX('Annual Total'!$B$3:$M$426,$G442,11)</f>
        <v>1933812</v>
      </c>
      <c r="K442" s="99" t="n">
        <f aca="false" t="array" ref="K442:K442">INDEX('Annual Total'!$B$3:$M$426,$G442,12)</f>
        <v>845826.972</v>
      </c>
      <c r="L442" s="95" t="n">
        <f aca="false">COUNTIFS(G$2:G$479,"="&amp;G442)</f>
        <v>1</v>
      </c>
      <c r="M442" s="100" t="str">
        <f aca="false">IF(L442=1,A442, IF(G442&lt;&gt;0, "LINK", 0))</f>
        <v>R06</v>
      </c>
      <c r="O442" s="100" t="str">
        <f aca="false">IF(M442&lt;&gt;"LINK",M442,N442)</f>
        <v>R06</v>
      </c>
    </row>
    <row r="443" customFormat="false" ht="12.75" hidden="false" customHeight="true" outlineLevel="0" collapsed="false">
      <c r="A443" s="95" t="s">
        <v>1190</v>
      </c>
      <c r="B443" s="95" t="s">
        <v>726</v>
      </c>
      <c r="C443" s="95" t="s">
        <v>1190</v>
      </c>
      <c r="D443" s="95" t="n">
        <v>40.750582</v>
      </c>
      <c r="E443" s="95" t="n">
        <v>-73.940202</v>
      </c>
      <c r="G443" s="95" t="n">
        <f aca="false">MATCH(B443&amp;"*",'Annual Total'!$B$3:$B$426,0)</f>
        <v>414</v>
      </c>
      <c r="H443" s="95" t="str">
        <f aca="false" t="array" ref="H443:H443">INDEX('Annual Total'!$B$3:$G$426,G443,1)</f>
        <v>Queensboro Plaza (N,W,7)</v>
      </c>
      <c r="I443" s="95" t="str">
        <f aca="false" t="array" ref="I443:I443">INDEX('Annual Total'!$B$3:$G$426,$G443,6)</f>
        <v>Q</v>
      </c>
      <c r="J443" s="99" t="n">
        <f aca="false" t="array" ref="J443:J443">INDEX('Annual Total'!$B$3:$M$426,$G443,11)</f>
        <v>5018211</v>
      </c>
      <c r="K443" s="99" t="n">
        <f aca="false" t="array" ref="K443:K443">INDEX('Annual Total'!$B$3:$M$426,$G443,12)</f>
        <v>1790223.056</v>
      </c>
      <c r="L443" s="95" t="n">
        <f aca="false">COUNTIFS(G$2:G$479,"="&amp;G443)</f>
        <v>2</v>
      </c>
      <c r="M443" s="100" t="str">
        <f aca="false">IF(L443=1,A443, IF(G443&lt;&gt;0, "LINK", 0))</f>
        <v>LINK</v>
      </c>
      <c r="N443" s="97" t="s">
        <v>727</v>
      </c>
      <c r="O443" s="100" t="str">
        <f aca="false">IF(M443&lt;&gt;"LINK",M443,N443)</f>
        <v>LINK_718</v>
      </c>
    </row>
    <row r="444" customFormat="false" ht="12.75" hidden="false" customHeight="true" outlineLevel="0" collapsed="false">
      <c r="A444" s="95" t="s">
        <v>1191</v>
      </c>
      <c r="B444" s="95" t="s">
        <v>1192</v>
      </c>
      <c r="C444" s="95" t="s">
        <v>1191</v>
      </c>
      <c r="D444" s="95" t="n">
        <v>40.752882</v>
      </c>
      <c r="E444" s="95" t="n">
        <v>-73.932755</v>
      </c>
      <c r="G444" s="95" t="n">
        <f aca="false">MATCH(B444&amp;"*",'Annual Total'!$B$3:$B$426,0)</f>
        <v>361</v>
      </c>
      <c r="H444" s="95" t="str">
        <f aca="false" t="array" ref="H444:H444">INDEX('Annual Total'!$B$3:$G$426,G444,1)</f>
        <v>39 Av-Dutch Kills (N,W)</v>
      </c>
      <c r="I444" s="95" t="str">
        <f aca="false" t="array" ref="I444:I444">INDEX('Annual Total'!$B$3:$G$426,$G444,6)</f>
        <v>Q</v>
      </c>
      <c r="J444" s="99" t="n">
        <f aca="false" t="array" ref="J444:J444">INDEX('Annual Total'!$B$3:$M$426,$G444,11)</f>
        <v>761816</v>
      </c>
      <c r="K444" s="99" t="n">
        <f aca="false" t="array" ref="K444:K444">INDEX('Annual Total'!$B$3:$M$426,$G444,12)</f>
        <v>382606.96</v>
      </c>
      <c r="L444" s="95" t="n">
        <f aca="false">COUNTIFS(G$2:G$479,"="&amp;G444)</f>
        <v>1</v>
      </c>
      <c r="M444" s="100" t="str">
        <f aca="false">IF(L444=1,A444, IF(G444&lt;&gt;0, "LINK", 0))</f>
        <v>R08</v>
      </c>
      <c r="O444" s="100" t="str">
        <f aca="false">IF(M444&lt;&gt;"LINK",M444,N444)</f>
        <v>R08</v>
      </c>
    </row>
    <row r="445" customFormat="false" ht="12.75" hidden="false" customHeight="true" outlineLevel="0" collapsed="false">
      <c r="A445" s="95" t="s">
        <v>1193</v>
      </c>
      <c r="B445" s="95" t="s">
        <v>1194</v>
      </c>
      <c r="C445" s="95" t="s">
        <v>1193</v>
      </c>
      <c r="D445" s="95" t="n">
        <v>40.76266</v>
      </c>
      <c r="E445" s="95" t="n">
        <v>-73.967258</v>
      </c>
      <c r="G445" s="101" t="n">
        <v>331</v>
      </c>
      <c r="H445" s="95" t="str">
        <f aca="false" t="array" ref="H445:H445">INDEX('Annual Total'!$B$3:$G$426,G445,1)</f>
        <v>Lexington Av (N,R,W)/59 St (4,5,6)</v>
      </c>
      <c r="I445" s="95" t="str">
        <f aca="false" t="array" ref="I445:I445">INDEX('Annual Total'!$B$3:$G$426,$G445,6)</f>
        <v>M</v>
      </c>
      <c r="J445" s="99" t="n">
        <f aca="false" t="array" ref="J445:J445">INDEX('Annual Total'!$B$3:$M$426,$G445,11)</f>
        <v>16760813</v>
      </c>
      <c r="K445" s="99" t="n">
        <f aca="false" t="array" ref="K445:K445">INDEX('Annual Total'!$B$3:$M$426,$G445,12)</f>
        <v>6273480.005</v>
      </c>
      <c r="L445" s="95" t="n">
        <f aca="false">COUNTIFS(G$2:G$479,"="&amp;G445)</f>
        <v>2</v>
      </c>
      <c r="M445" s="100" t="str">
        <f aca="false">IF(L445=1,A445, IF(G445&lt;&gt;0, "LINK", 0))</f>
        <v>LINK</v>
      </c>
      <c r="N445" s="97" t="s">
        <v>696</v>
      </c>
      <c r="O445" s="100" t="str">
        <f aca="false">IF(M445&lt;&gt;"LINK",M445,N445)</f>
        <v>LINK_629</v>
      </c>
    </row>
    <row r="446" customFormat="false" ht="12.75" hidden="false" customHeight="true" outlineLevel="0" collapsed="false">
      <c r="A446" s="95" t="s">
        <v>1195</v>
      </c>
      <c r="B446" s="95" t="s">
        <v>1196</v>
      </c>
      <c r="C446" s="95" t="s">
        <v>1195</v>
      </c>
      <c r="D446" s="95" t="n">
        <v>40.764811</v>
      </c>
      <c r="E446" s="95" t="n">
        <v>-73.973347</v>
      </c>
      <c r="G446" s="101" t="n">
        <v>280</v>
      </c>
      <c r="H446" s="95" t="str">
        <f aca="false" t="array" ref="H446:H446">INDEX('Annual Total'!$B$3:$G$426,G446,1)</f>
        <v>5 Av-59 St (N,R,W)</v>
      </c>
      <c r="I446" s="95" t="str">
        <f aca="false" t="array" ref="I446:I446">INDEX('Annual Total'!$B$3:$G$426,$G446,6)</f>
        <v>M</v>
      </c>
      <c r="J446" s="99" t="n">
        <f aca="false" t="array" ref="J446:J446">INDEX('Annual Total'!$B$3:$M$426,$G446,11)</f>
        <v>4995128</v>
      </c>
      <c r="K446" s="99" t="n">
        <f aca="false" t="array" ref="K446:K446">INDEX('Annual Total'!$B$3:$M$426,$G446,12)</f>
        <v>1672584.013</v>
      </c>
      <c r="L446" s="95" t="n">
        <f aca="false">COUNTIFS(G$2:G$479,"="&amp;G446)</f>
        <v>1</v>
      </c>
      <c r="M446" s="100" t="str">
        <f aca="false">IF(L446=1,A446, IF(G446&lt;&gt;0, "LINK", 0))</f>
        <v>R13</v>
      </c>
      <c r="O446" s="100" t="str">
        <f aca="false">IF(M446&lt;&gt;"LINK",M446,N446)</f>
        <v>R13</v>
      </c>
    </row>
    <row r="447" customFormat="false" ht="12.75" hidden="false" customHeight="true" outlineLevel="0" collapsed="false">
      <c r="A447" s="95" t="s">
        <v>1197</v>
      </c>
      <c r="B447" s="95" t="s">
        <v>1198</v>
      </c>
      <c r="C447" s="95" t="s">
        <v>1197</v>
      </c>
      <c r="D447" s="95" t="n">
        <v>40.764664</v>
      </c>
      <c r="E447" s="95" t="n">
        <v>-73.980658</v>
      </c>
      <c r="G447" s="95" t="n">
        <f aca="false">MATCH(B447&amp;"*",'Annual Total'!$B$3:$B$426,0)</f>
        <v>284</v>
      </c>
      <c r="H447" s="95" t="str">
        <f aca="false" t="array" ref="H447:H447">INDEX('Annual Total'!$B$3:$G$426,G447,1)</f>
        <v>57 St-7 Av (N,Q,R,W)</v>
      </c>
      <c r="I447" s="95" t="str">
        <f aca="false" t="array" ref="I447:I447">INDEX('Annual Total'!$B$3:$G$426,$G447,6)</f>
        <v>M</v>
      </c>
      <c r="J447" s="99" t="n">
        <f aca="false" t="array" ref="J447:J447">INDEX('Annual Total'!$B$3:$M$426,$G447,11)</f>
        <v>11012550</v>
      </c>
      <c r="K447" s="99" t="n">
        <f aca="false" t="array" ref="K447:K447">INDEX('Annual Total'!$B$3:$M$426,$G447,12)</f>
        <v>3474823.99</v>
      </c>
      <c r="L447" s="95" t="n">
        <f aca="false">COUNTIFS(G$2:G$479,"="&amp;G447)</f>
        <v>1</v>
      </c>
      <c r="M447" s="100" t="str">
        <f aca="false">IF(L447=1,A447, IF(G447&lt;&gt;0, "LINK", 0))</f>
        <v>R14</v>
      </c>
      <c r="O447" s="100" t="str">
        <f aca="false">IF(M447&lt;&gt;"LINK",M447,N447)</f>
        <v>R14</v>
      </c>
    </row>
    <row r="448" customFormat="false" ht="12.75" hidden="false" customHeight="true" outlineLevel="0" collapsed="false">
      <c r="A448" s="95" t="s">
        <v>1199</v>
      </c>
      <c r="B448" s="95" t="s">
        <v>1200</v>
      </c>
      <c r="C448" s="95" t="s">
        <v>1199</v>
      </c>
      <c r="D448" s="95" t="n">
        <v>40.759901</v>
      </c>
      <c r="E448" s="95" t="n">
        <v>-73.984139</v>
      </c>
      <c r="G448" s="95" t="n">
        <f aca="false">MATCH(B448&amp;"*",'Annual Total'!$B$3:$B$426,0)</f>
        <v>278</v>
      </c>
      <c r="H448" s="95" t="str">
        <f aca="false" t="array" ref="H448:H448">INDEX('Annual Total'!$B$3:$G$426,G448,1)</f>
        <v>49 St (N,R,W)</v>
      </c>
      <c r="I448" s="95" t="str">
        <f aca="false" t="array" ref="I448:I448">INDEX('Annual Total'!$B$3:$G$426,$G448,6)</f>
        <v>M</v>
      </c>
      <c r="J448" s="99" t="n">
        <f aca="false" t="array" ref="J448:J448">INDEX('Annual Total'!$B$3:$M$426,$G448,11)</f>
        <v>7410041</v>
      </c>
      <c r="K448" s="99" t="n">
        <f aca="false" t="array" ref="K448:K448">INDEX('Annual Total'!$B$3:$M$426,$G448,12)</f>
        <v>1985473.986</v>
      </c>
      <c r="L448" s="95" t="n">
        <f aca="false">COUNTIFS(G$2:G$479,"="&amp;G448)</f>
        <v>1</v>
      </c>
      <c r="M448" s="100" t="str">
        <f aca="false">IF(L448=1,A448, IF(G448&lt;&gt;0, "LINK", 0))</f>
        <v>R15</v>
      </c>
      <c r="O448" s="100" t="str">
        <f aca="false">IF(M448&lt;&gt;"LINK",M448,N448)</f>
        <v>R15</v>
      </c>
    </row>
    <row r="449" customFormat="false" ht="12.75" hidden="false" customHeight="true" outlineLevel="0" collapsed="false">
      <c r="A449" s="95" t="s">
        <v>1201</v>
      </c>
      <c r="B449" s="95" t="s">
        <v>875</v>
      </c>
      <c r="C449" s="95" t="s">
        <v>1201</v>
      </c>
      <c r="D449" s="95" t="n">
        <v>40.749567</v>
      </c>
      <c r="E449" s="95" t="n">
        <v>-73.98795</v>
      </c>
      <c r="G449" s="95" t="n">
        <f aca="false">MATCH(B449&amp;"*",'Annual Total'!$B$3:$B$426,0)</f>
        <v>272</v>
      </c>
      <c r="H449" s="95" t="str">
        <f aca="false" t="array" ref="H449:H449">INDEX('Annual Total'!$B$3:$G$426,G449,1)</f>
        <v>34 St-Herald Sq (B,D,F,M,N,Q,R,W)</v>
      </c>
      <c r="I449" s="95" t="str">
        <f aca="false" t="array" ref="I449:I449">INDEX('Annual Total'!$B$3:$G$426,$G449,6)</f>
        <v>M</v>
      </c>
      <c r="J449" s="99" t="n">
        <f aca="false" t="array" ref="J449:J449">INDEX('Annual Total'!$B$3:$M$426,$G449,11)</f>
        <v>39385436</v>
      </c>
      <c r="K449" s="99" t="n">
        <f aca="false" t="array" ref="K449:K449">INDEX('Annual Total'!$B$3:$M$426,$G449,12)</f>
        <v>12826841.121</v>
      </c>
      <c r="L449" s="95" t="n">
        <f aca="false">COUNTIFS(G$2:G$479,"="&amp;G449)</f>
        <v>2</v>
      </c>
      <c r="M449" s="100" t="str">
        <f aca="false">IF(L449=1,A449, IF(G449&lt;&gt;0, "LINK", 0))</f>
        <v>LINK</v>
      </c>
      <c r="N449" s="97" t="s">
        <v>876</v>
      </c>
      <c r="O449" s="100" t="str">
        <f aca="false">IF(M449&lt;&gt;"LINK",M449,N449)</f>
        <v>LINK_D17</v>
      </c>
    </row>
    <row r="450" customFormat="false" ht="12.75" hidden="false" customHeight="true" outlineLevel="0" collapsed="false">
      <c r="A450" s="95" t="s">
        <v>1202</v>
      </c>
      <c r="B450" s="95" t="s">
        <v>579</v>
      </c>
      <c r="C450" s="95" t="s">
        <v>1202</v>
      </c>
      <c r="D450" s="95" t="n">
        <v>40.754672</v>
      </c>
      <c r="E450" s="95" t="n">
        <v>-73.986754</v>
      </c>
      <c r="G450" s="95" t="n">
        <f aca="false">MATCH(B450&amp;"*",'Annual Total'!$B$3:$B$426,0)</f>
        <v>342</v>
      </c>
      <c r="H450" s="95" t="str">
        <f aca="false" t="array" ref="H450:H450">INDEX('Annual Total'!$B$3:$G$426,G450,1)</f>
        <v>Times Sq-42 St (N,Q,R,W,S,1,2,3,7)/42 St (A,C,E)</v>
      </c>
      <c r="I450" s="95" t="str">
        <f aca="false" t="array" ref="I450:I450">INDEX('Annual Total'!$B$3:$G$426,$G450,6)</f>
        <v>M</v>
      </c>
      <c r="J450" s="99" t="n">
        <f aca="false" t="array" ref="J450:J450">INDEX('Annual Total'!$B$3:$M$426,$G450,11)</f>
        <v>65020294</v>
      </c>
      <c r="K450" s="99" t="n">
        <f aca="false" t="array" ref="K450:K450">INDEX('Annual Total'!$B$3:$M$426,$G450,12)</f>
        <v>20341239.741</v>
      </c>
      <c r="L450" s="95" t="n">
        <f aca="false">COUNTIFS(G$2:G$479,"="&amp;G450)</f>
        <v>5</v>
      </c>
      <c r="M450" s="100" t="str">
        <f aca="false">IF(L450=1,A450, IF(G450&lt;&gt;0, "LINK", 0))</f>
        <v>LINK</v>
      </c>
      <c r="N450" s="97" t="s">
        <v>580</v>
      </c>
      <c r="O450" s="100" t="str">
        <f aca="false">IF(M450&lt;&gt;"LINK",M450,N450)</f>
        <v>LINK_127</v>
      </c>
    </row>
    <row r="451" customFormat="false" ht="12.75" hidden="false" customHeight="true" outlineLevel="0" collapsed="false">
      <c r="A451" s="95" t="s">
        <v>1203</v>
      </c>
      <c r="B451" s="95" t="s">
        <v>582</v>
      </c>
      <c r="C451" s="95" t="s">
        <v>1203</v>
      </c>
      <c r="D451" s="95" t="n">
        <v>40.745494</v>
      </c>
      <c r="E451" s="95" t="n">
        <v>-73.988691</v>
      </c>
      <c r="G451" s="102" t="n">
        <v>269</v>
      </c>
      <c r="H451" s="95" t="str">
        <f aca="false" t="array" ref="H451:H451">INDEX('Annual Total'!$B$3:$G$426,G451,1)</f>
        <v>28 St (R,W)</v>
      </c>
      <c r="I451" s="95" t="str">
        <f aca="false" t="array" ref="I451:I451">INDEX('Annual Total'!$B$3:$G$426,$G451,6)</f>
        <v>M</v>
      </c>
      <c r="J451" s="99" t="n">
        <f aca="false" t="array" ref="J451:J451">INDEX('Annual Total'!$B$3:$M$426,$G451,11)</f>
        <v>4018310</v>
      </c>
      <c r="K451" s="99" t="n">
        <f aca="false" t="array" ref="K451:K451">INDEX('Annual Total'!$B$3:$M$426,$G451,12)</f>
        <v>1197468.035</v>
      </c>
      <c r="L451" s="95" t="n">
        <f aca="false">COUNTIFS(G$2:G$479,"="&amp;G451)</f>
        <v>1</v>
      </c>
      <c r="M451" s="100" t="str">
        <f aca="false">IF(L451=1,A451, IF(G451&lt;&gt;0, "LINK", 0))</f>
        <v>R18</v>
      </c>
      <c r="O451" s="100" t="str">
        <f aca="false">IF(M451&lt;&gt;"LINK",M451,N451)</f>
        <v>R18</v>
      </c>
    </row>
    <row r="452" customFormat="false" ht="12.75" hidden="false" customHeight="true" outlineLevel="0" collapsed="false">
      <c r="A452" s="95" t="s">
        <v>1204</v>
      </c>
      <c r="B452" s="95" t="s">
        <v>702</v>
      </c>
      <c r="C452" s="95" t="s">
        <v>1204</v>
      </c>
      <c r="D452" s="95" t="n">
        <v>40.735736</v>
      </c>
      <c r="E452" s="95" t="n">
        <v>-73.990568</v>
      </c>
      <c r="G452" s="95" t="n">
        <f aca="false">MATCH(B452&amp;"*",'Annual Total'!$B$3:$B$426,0)</f>
        <v>244</v>
      </c>
      <c r="H452" s="95" t="str">
        <f aca="false" t="array" ref="H452:H452">INDEX('Annual Total'!$B$3:$G$426,G452,1)</f>
        <v>14 St-Union Sq (L,N,Q,R,W,4,5,6)</v>
      </c>
      <c r="I452" s="95" t="str">
        <f aca="false" t="array" ref="I452:I452">INDEX('Annual Total'!$B$3:$G$426,$G452,6)</f>
        <v>M</v>
      </c>
      <c r="J452" s="99" t="n">
        <f aca="false" t="array" ref="J452:J452">INDEX('Annual Total'!$B$3:$M$426,$G452,11)</f>
        <v>32385260</v>
      </c>
      <c r="K452" s="99" t="n">
        <f aca="false" t="array" ref="K452:K452">INDEX('Annual Total'!$B$3:$M$426,$G452,12)</f>
        <v>10830711.997</v>
      </c>
      <c r="L452" s="95" t="n">
        <f aca="false">COUNTIFS(G$2:G$479,"="&amp;G452)</f>
        <v>3</v>
      </c>
      <c r="M452" s="100" t="str">
        <f aca="false">IF(L452=1,A452, IF(G452&lt;&gt;0, "LINK", 0))</f>
        <v>LINK</v>
      </c>
      <c r="N452" s="97" t="s">
        <v>703</v>
      </c>
      <c r="O452" s="100" t="str">
        <f aca="false">IF(M452&lt;&gt;"LINK",M452,N452)</f>
        <v>LINK_635</v>
      </c>
    </row>
    <row r="453" customFormat="false" ht="12.75" hidden="false" customHeight="true" outlineLevel="0" collapsed="false">
      <c r="A453" s="95" t="s">
        <v>1205</v>
      </c>
      <c r="B453" s="95" t="s">
        <v>583</v>
      </c>
      <c r="C453" s="95" t="s">
        <v>1205</v>
      </c>
      <c r="D453" s="95" t="n">
        <v>40.741303</v>
      </c>
      <c r="E453" s="95" t="n">
        <v>-73.989344</v>
      </c>
      <c r="G453" s="102" t="n">
        <v>266</v>
      </c>
      <c r="H453" s="95" t="str">
        <f aca="false" t="array" ref="H453:H453">INDEX('Annual Total'!$B$3:$G$426,G453,1)</f>
        <v>23 St (R,W)</v>
      </c>
      <c r="I453" s="95" t="str">
        <f aca="false" t="array" ref="I453:I453">INDEX('Annual Total'!$B$3:$G$426,$G453,6)</f>
        <v>M</v>
      </c>
      <c r="J453" s="99" t="n">
        <f aca="false" t="array" ref="J453:J453">INDEX('Annual Total'!$B$3:$M$426,$G453,11)</f>
        <v>7085694</v>
      </c>
      <c r="K453" s="99" t="n">
        <f aca="false" t="array" ref="K453:K453">INDEX('Annual Total'!$B$3:$M$426,$G453,12)</f>
        <v>2020697.947</v>
      </c>
      <c r="L453" s="95" t="n">
        <f aca="false">COUNTIFS(G$2:G$479,"="&amp;G453)</f>
        <v>1</v>
      </c>
      <c r="M453" s="100" t="str">
        <f aca="false">IF(L453=1,A453, IF(G453&lt;&gt;0, "LINK", 0))</f>
        <v>R19</v>
      </c>
      <c r="O453" s="100" t="str">
        <f aca="false">IF(M453&lt;&gt;"LINK",M453,N453)</f>
        <v>R19</v>
      </c>
    </row>
    <row r="454" customFormat="false" ht="12.75" hidden="false" customHeight="true" outlineLevel="0" collapsed="false">
      <c r="A454" s="95" t="s">
        <v>1206</v>
      </c>
      <c r="B454" s="95" t="s">
        <v>1207</v>
      </c>
      <c r="C454" s="95" t="s">
        <v>1206</v>
      </c>
      <c r="D454" s="95" t="n">
        <v>40.730328</v>
      </c>
      <c r="E454" s="95" t="n">
        <v>-73.992629</v>
      </c>
      <c r="G454" s="101" t="n">
        <v>294</v>
      </c>
      <c r="H454" s="95" t="str">
        <f aca="false" t="array" ref="H454:H454">INDEX('Annual Total'!$B$3:$G$426,G454,1)</f>
        <v>8 St-New York University (R,W)</v>
      </c>
      <c r="I454" s="95" t="str">
        <f aca="false" t="array" ref="I454:I454">INDEX('Annual Total'!$B$3:$G$426,$G454,6)</f>
        <v>M</v>
      </c>
      <c r="J454" s="99" t="n">
        <f aca="false" t="array" ref="J454:J454">INDEX('Annual Total'!$B$3:$M$426,$G454,11)</f>
        <v>5434212</v>
      </c>
      <c r="K454" s="99" t="n">
        <f aca="false" t="array" ref="K454:K454">INDEX('Annual Total'!$B$3:$M$426,$G454,12)</f>
        <v>1549451.085</v>
      </c>
      <c r="L454" s="95" t="n">
        <f aca="false">COUNTIFS(G$2:G$479,"="&amp;G454)</f>
        <v>1</v>
      </c>
      <c r="M454" s="100" t="str">
        <f aca="false">IF(L454=1,A454, IF(G454&lt;&gt;0, "LINK", 0))</f>
        <v>R21</v>
      </c>
      <c r="O454" s="100" t="str">
        <f aca="false">IF(M454&lt;&gt;"LINK",M454,N454)</f>
        <v>R21</v>
      </c>
    </row>
    <row r="455" customFormat="false" ht="12.75" hidden="false" customHeight="true" outlineLevel="0" collapsed="false">
      <c r="A455" s="95" t="s">
        <v>1208</v>
      </c>
      <c r="B455" s="95" t="s">
        <v>1209</v>
      </c>
      <c r="C455" s="95" t="s">
        <v>1208</v>
      </c>
      <c r="D455" s="95" t="n">
        <v>40.724329</v>
      </c>
      <c r="E455" s="95" t="n">
        <v>-73.997702</v>
      </c>
      <c r="G455" s="95" t="n">
        <f aca="false">MATCH(B455&amp;"*",'Annual Total'!$B$3:$B$426,0)</f>
        <v>335</v>
      </c>
      <c r="H455" s="95" t="str">
        <f aca="false" t="array" ref="H455:H455">INDEX('Annual Total'!$B$3:$G$426,G455,1)</f>
        <v>Prince St (R,W)</v>
      </c>
      <c r="I455" s="95" t="str">
        <f aca="false" t="array" ref="I455:I455">INDEX('Annual Total'!$B$3:$G$426,$G455,6)</f>
        <v>M</v>
      </c>
      <c r="J455" s="99" t="n">
        <f aca="false" t="array" ref="J455:J455">INDEX('Annual Total'!$B$3:$M$426,$G455,11)</f>
        <v>4342692</v>
      </c>
      <c r="K455" s="99" t="n">
        <f aca="false" t="array" ref="K455:K455">INDEX('Annual Total'!$B$3:$M$426,$G455,12)</f>
        <v>1218279.004</v>
      </c>
      <c r="L455" s="95" t="n">
        <f aca="false">COUNTIFS(G$2:G$479,"="&amp;G455)</f>
        <v>1</v>
      </c>
      <c r="M455" s="100" t="str">
        <f aca="false">IF(L455=1,A455, IF(G455&lt;&gt;0, "LINK", 0))</f>
        <v>R22</v>
      </c>
      <c r="O455" s="100" t="str">
        <f aca="false">IF(M455&lt;&gt;"LINK",M455,N455)</f>
        <v>R22</v>
      </c>
    </row>
    <row r="456" customFormat="false" ht="12.75" hidden="false" customHeight="true" outlineLevel="0" collapsed="false">
      <c r="A456" s="95" t="s">
        <v>1210</v>
      </c>
      <c r="B456" s="95" t="s">
        <v>589</v>
      </c>
      <c r="C456" s="95" t="s">
        <v>1210</v>
      </c>
      <c r="D456" s="95" t="n">
        <v>40.719527</v>
      </c>
      <c r="E456" s="95" t="n">
        <v>-74.001775</v>
      </c>
      <c r="G456" s="97" t="n">
        <v>312</v>
      </c>
      <c r="H456" s="95" t="str">
        <f aca="false" t="array" ref="H456:H456">INDEX('Annual Total'!$B$3:$G$426,G456,1)</f>
        <v>Canal St (J,N,Q,R,W,Z,6)</v>
      </c>
      <c r="I456" s="95" t="str">
        <f aca="false" t="array" ref="I456:I456">INDEX('Annual Total'!$B$3:$G$426,$G456,6)</f>
        <v>M</v>
      </c>
      <c r="J456" s="99" t="n">
        <f aca="false" t="array" ref="J456:J456">INDEX('Annual Total'!$B$3:$M$426,$G456,11)</f>
        <v>15861864</v>
      </c>
      <c r="K456" s="99" t="n">
        <f aca="false" t="array" ref="K456:K456">INDEX('Annual Total'!$B$3:$M$426,$G456,12)</f>
        <v>4881373.031</v>
      </c>
      <c r="L456" s="95" t="n">
        <f aca="false">COUNTIFS(G$2:G$479,"="&amp;G456)</f>
        <v>4</v>
      </c>
      <c r="M456" s="100" t="str">
        <f aca="false">IF(L456=1,A456, IF(G456&lt;&gt;0, "LINK", 0))</f>
        <v>LINK</v>
      </c>
      <c r="N456" s="97" t="s">
        <v>708</v>
      </c>
      <c r="O456" s="100" t="str">
        <f aca="false">IF(M456&lt;&gt;"LINK",M456,N456)</f>
        <v>LINK_312</v>
      </c>
    </row>
    <row r="457" customFormat="false" ht="12.75" hidden="false" customHeight="true" outlineLevel="0" collapsed="false">
      <c r="A457" s="95" t="s">
        <v>1211</v>
      </c>
      <c r="B457" s="95" t="s">
        <v>1212</v>
      </c>
      <c r="C457" s="95" t="s">
        <v>1211</v>
      </c>
      <c r="D457" s="95" t="n">
        <v>40.713282</v>
      </c>
      <c r="E457" s="95" t="n">
        <v>-74.006978</v>
      </c>
      <c r="G457" s="95" t="n">
        <f aca="false">MATCH(B457&amp;"*",'Annual Total'!$B$3:$B$426,0)</f>
        <v>319</v>
      </c>
      <c r="H457" s="95" t="str">
        <f aca="false" t="array" ref="H457:H457">INDEX('Annual Total'!$B$3:$G$426,G457,1)</f>
        <v>City Hall (R,W)</v>
      </c>
      <c r="I457" s="95" t="str">
        <f aca="false" t="array" ref="I457:I457">INDEX('Annual Total'!$B$3:$G$426,$G457,6)</f>
        <v>M</v>
      </c>
      <c r="J457" s="99" t="n">
        <f aca="false" t="array" ref="J457:J457">INDEX('Annual Total'!$B$3:$M$426,$G457,11)</f>
        <v>1710380</v>
      </c>
      <c r="K457" s="99" t="n">
        <f aca="false" t="array" ref="K457:K457">INDEX('Annual Total'!$B$3:$M$426,$G457,12)</f>
        <v>536758</v>
      </c>
      <c r="L457" s="95" t="n">
        <f aca="false">COUNTIFS(G$2:G$479,"="&amp;G457)</f>
        <v>1</v>
      </c>
      <c r="M457" s="100" t="str">
        <f aca="false">IF(L457=1,A457, IF(G457&lt;&gt;0, "LINK", 0))</f>
        <v>R24</v>
      </c>
      <c r="O457" s="100" t="str">
        <f aca="false">IF(M457&lt;&gt;"LINK",M457,N457)</f>
        <v>R24</v>
      </c>
    </row>
    <row r="458" customFormat="false" ht="12.75" hidden="false" customHeight="true" outlineLevel="0" collapsed="false">
      <c r="A458" s="95" t="s">
        <v>1213</v>
      </c>
      <c r="B458" s="95" t="s">
        <v>1214</v>
      </c>
      <c r="C458" s="95" t="s">
        <v>1213</v>
      </c>
      <c r="D458" s="95" t="n">
        <v>40.710668</v>
      </c>
      <c r="E458" s="95" t="n">
        <v>-74.011029</v>
      </c>
      <c r="G458" s="101" t="n">
        <v>317</v>
      </c>
      <c r="H458" s="95" t="str">
        <f aca="false" t="array" ref="H458:H458">INDEX('Annual Total'!$B$3:$G$426,G458,1)</f>
        <v>Chambers St (A,C)/WTC (E)/Park Pl (2,3)/Cortlandt (R,W)</v>
      </c>
      <c r="I458" s="95" t="str">
        <f aca="false" t="array" ref="I458:I458">INDEX('Annual Total'!$B$3:$G$426,$G458,6)</f>
        <v>M</v>
      </c>
      <c r="J458" s="99" t="n">
        <f aca="false" t="array" ref="J458:J458">INDEX('Annual Total'!$B$3:$M$426,$G458,11)</f>
        <v>20820549</v>
      </c>
      <c r="K458" s="99" t="n">
        <f aca="false" t="array" ref="K458:K458">INDEX('Annual Total'!$B$3:$M$426,$G458,12)</f>
        <v>5930847.04</v>
      </c>
      <c r="L458" s="95" t="n">
        <f aca="false">COUNTIFS(G$2:G$479,"="&amp;G458)</f>
        <v>4</v>
      </c>
      <c r="M458" s="100" t="str">
        <f aca="false">IF(L458=1,A458, IF(G458&lt;&gt;0, "LINK", 0))</f>
        <v>LINK</v>
      </c>
      <c r="N458" s="97" t="s">
        <v>624</v>
      </c>
      <c r="O458" s="100" t="str">
        <f aca="false">IF(M458&lt;&gt;"LINK",M458,N458)</f>
        <v>LINK_317</v>
      </c>
    </row>
    <row r="459" customFormat="false" ht="12.75" hidden="false" customHeight="true" outlineLevel="0" collapsed="false">
      <c r="A459" s="95" t="s">
        <v>1215</v>
      </c>
      <c r="B459" s="95" t="s">
        <v>593</v>
      </c>
      <c r="C459" s="95" t="s">
        <v>1215</v>
      </c>
      <c r="D459" s="95" t="n">
        <v>40.70722</v>
      </c>
      <c r="E459" s="95" t="n">
        <v>-74.013342</v>
      </c>
      <c r="G459" s="102" t="n">
        <v>337</v>
      </c>
      <c r="H459" s="95" t="str">
        <f aca="false" t="array" ref="H459:H459">INDEX('Annual Total'!$B$3:$G$426,G459,1)</f>
        <v>Rector St (R,W)</v>
      </c>
      <c r="I459" s="95" t="str">
        <f aca="false" t="array" ref="I459:I459">INDEX('Annual Total'!$B$3:$G$426,$G459,6)</f>
        <v>M</v>
      </c>
      <c r="J459" s="99" t="n">
        <f aca="false" t="array" ref="J459:J459">INDEX('Annual Total'!$B$3:$M$426,$G459,11)</f>
        <v>2014996</v>
      </c>
      <c r="K459" s="99" t="n">
        <f aca="false" t="array" ref="K459:K459">INDEX('Annual Total'!$B$3:$M$426,$G459,12)</f>
        <v>594425.972</v>
      </c>
      <c r="L459" s="95" t="n">
        <f aca="false">COUNTIFS(G$2:G$479,"="&amp;G459)</f>
        <v>1</v>
      </c>
      <c r="M459" s="100" t="str">
        <f aca="false">IF(L459=1,A459, IF(G459&lt;&gt;0, "LINK", 0))</f>
        <v>R26</v>
      </c>
      <c r="O459" s="100" t="str">
        <f aca="false">IF(M459&lt;&gt;"LINK",M459,N459)</f>
        <v>R26</v>
      </c>
    </row>
    <row r="460" customFormat="false" ht="12.75" hidden="false" customHeight="true" outlineLevel="0" collapsed="false">
      <c r="A460" s="95" t="s">
        <v>1216</v>
      </c>
      <c r="B460" s="95" t="s">
        <v>1217</v>
      </c>
      <c r="C460" s="95" t="s">
        <v>1216</v>
      </c>
      <c r="D460" s="95" t="n">
        <v>40.6941</v>
      </c>
      <c r="E460" s="95" t="n">
        <v>-73.991777</v>
      </c>
      <c r="G460" s="102" t="n">
        <v>136</v>
      </c>
      <c r="H460" s="95" t="str">
        <f aca="false" t="array" ref="H460:H460">INDEX('Annual Total'!$B$3:$G$426,G460,1)</f>
        <v>Court St (R)/Borough Hall (2,3,4,5)</v>
      </c>
      <c r="I460" s="95" t="str">
        <f aca="false" t="array" ref="I460:I460">INDEX('Annual Total'!$B$3:$G$426,$G460,6)</f>
        <v>B</v>
      </c>
      <c r="J460" s="99" t="n">
        <f aca="false" t="array" ref="J460:J460">INDEX('Annual Total'!$B$3:$M$426,$G460,11)</f>
        <v>10135722</v>
      </c>
      <c r="K460" s="99" t="n">
        <f aca="false" t="array" ref="K460:K460">INDEX('Annual Total'!$B$3:$M$426,$G460,12)</f>
        <v>3356705.896</v>
      </c>
      <c r="L460" s="95" t="n">
        <f aca="false">COUNTIFS(G$2:G$479,"="&amp;G460)</f>
        <v>3</v>
      </c>
      <c r="M460" s="100" t="str">
        <f aca="false">IF(L460=1,A460, IF(G460&lt;&gt;0, "LINK", 0))</f>
        <v>LINK</v>
      </c>
      <c r="N460" s="97" t="s">
        <v>629</v>
      </c>
      <c r="O460" s="100" t="str">
        <f aca="false">IF(M460&lt;&gt;"LINK",M460,N460)</f>
        <v>LINK_232</v>
      </c>
    </row>
    <row r="461" customFormat="false" ht="12.75" hidden="false" customHeight="true" outlineLevel="0" collapsed="false">
      <c r="A461" s="95" t="s">
        <v>1218</v>
      </c>
      <c r="B461" s="95" t="s">
        <v>779</v>
      </c>
      <c r="C461" s="95" t="s">
        <v>1218</v>
      </c>
      <c r="D461" s="95" t="n">
        <v>40.69218</v>
      </c>
      <c r="E461" s="95" t="n">
        <v>-73.985942</v>
      </c>
      <c r="G461" s="95" t="n">
        <f aca="false">MATCH(B461&amp;"*",'Annual Total'!$B$3:$B$426,0)</f>
        <v>167</v>
      </c>
      <c r="H461" s="95" t="str">
        <f aca="false" t="array" ref="H461:H461">INDEX('Annual Total'!$B$3:$G$426,G461,1)</f>
        <v>Jay St-MetroTech (A,C,F,R)</v>
      </c>
      <c r="I461" s="95" t="str">
        <f aca="false" t="array" ref="I461:I461">INDEX('Annual Total'!$B$3:$G$426,$G461,6)</f>
        <v>B</v>
      </c>
      <c r="J461" s="99" t="n">
        <f aca="false" t="array" ref="J461:J461">INDEX('Annual Total'!$B$3:$M$426,$G461,11)</f>
        <v>12238047</v>
      </c>
      <c r="K461" s="99" t="n">
        <f aca="false" t="array" ref="K461:K461">INDEX('Annual Total'!$B$3:$M$426,$G461,12)</f>
        <v>4048254.793</v>
      </c>
      <c r="L461" s="95" t="n">
        <f aca="false">COUNTIFS(G$2:G$479,"="&amp;G461)</f>
        <v>2</v>
      </c>
      <c r="M461" s="100" t="str">
        <f aca="false">IF(L461=1,A461, IF(G461&lt;&gt;0, "LINK", 0))</f>
        <v>LINK</v>
      </c>
      <c r="N461" s="97" t="s">
        <v>780</v>
      </c>
      <c r="O461" s="100" t="str">
        <f aca="false">IF(M461&lt;&gt;"LINK",M461,N461)</f>
        <v>LINK_A41</v>
      </c>
    </row>
    <row r="462" customFormat="false" ht="12.75" hidden="false" customHeight="true" outlineLevel="0" collapsed="false">
      <c r="A462" s="95" t="s">
        <v>1219</v>
      </c>
      <c r="B462" s="95" t="s">
        <v>1220</v>
      </c>
      <c r="C462" s="95" t="s">
        <v>1219</v>
      </c>
      <c r="D462" s="95" t="n">
        <v>40.703087</v>
      </c>
      <c r="E462" s="95" t="n">
        <v>-74.012994</v>
      </c>
      <c r="G462" s="101" t="n">
        <v>339</v>
      </c>
      <c r="H462" s="95" t="str">
        <f aca="false" t="array" ref="H462:H462">INDEX('Annual Total'!$B$3:$G$426,G462,1)</f>
        <v>South Ferry (1)/Whitehall St (R,W)</v>
      </c>
      <c r="I462" s="95" t="str">
        <f aca="false" t="array" ref="I462:I462">INDEX('Annual Total'!$B$3:$G$426,$G462,6)</f>
        <v>M</v>
      </c>
      <c r="J462" s="99" t="n">
        <f aca="false" t="array" ref="J462:J462">INDEX('Annual Total'!$B$3:$M$426,$G462,11)</f>
        <v>10272682</v>
      </c>
      <c r="K462" s="99" t="n">
        <f aca="false" t="array" ref="K462:K462">INDEX('Annual Total'!$B$3:$M$426,$G462,12)</f>
        <v>3065053.04</v>
      </c>
      <c r="L462" s="95" t="n">
        <f aca="false">COUNTIFS(G$2:G$479,"="&amp;G462)</f>
        <v>2</v>
      </c>
      <c r="M462" s="100" t="str">
        <f aca="false">IF(L462=1,A462, IF(G462&lt;&gt;0, "LINK", 0))</f>
        <v>LINK</v>
      </c>
      <c r="N462" s="97" t="s">
        <v>596</v>
      </c>
      <c r="O462" s="100" t="str">
        <f aca="false">IF(M462&lt;&gt;"LINK",M462,N462)</f>
        <v>LINK_142</v>
      </c>
    </row>
    <row r="463" customFormat="false" ht="12.75" hidden="false" customHeight="true" outlineLevel="0" collapsed="false">
      <c r="A463" s="95" t="s">
        <v>1221</v>
      </c>
      <c r="B463" s="95" t="s">
        <v>632</v>
      </c>
      <c r="C463" s="95" t="s">
        <v>1221</v>
      </c>
      <c r="D463" s="95" t="n">
        <v>40.683666</v>
      </c>
      <c r="E463" s="95" t="n">
        <v>-73.97881</v>
      </c>
      <c r="G463" s="95" t="n">
        <f aca="false">MATCH(B463&amp;"*",'Annual Total'!$B$3:$B$426,0)</f>
        <v>95</v>
      </c>
      <c r="H463" s="95" t="str">
        <f aca="false" t="array" ref="H463:H463">INDEX('Annual Total'!$B$3:$G$426,G463,1)</f>
        <v>Atlantic Av-Barclays Ctr (B,D,N,Q,R,2,3,4,5)</v>
      </c>
      <c r="I463" s="95" t="str">
        <f aca="false" t="array" ref="I463:I463">INDEX('Annual Total'!$B$3:$G$426,$G463,6)</f>
        <v>B</v>
      </c>
      <c r="J463" s="99" t="n">
        <f aca="false" t="array" ref="J463:J463">INDEX('Annual Total'!$B$3:$M$426,$G463,11)</f>
        <v>13939794</v>
      </c>
      <c r="K463" s="99" t="n">
        <f aca="false" t="array" ref="K463:K463">INDEX('Annual Total'!$B$3:$M$426,$G463,12)</f>
        <v>5474264.99</v>
      </c>
      <c r="L463" s="95" t="n">
        <f aca="false">COUNTIFS(G$2:G$479,"="&amp;G463)</f>
        <v>3</v>
      </c>
      <c r="M463" s="100" t="str">
        <f aca="false">IF(L463=1,A463, IF(G463&lt;&gt;0, "LINK", 0))</f>
        <v>LINK</v>
      </c>
      <c r="N463" s="97" t="s">
        <v>633</v>
      </c>
      <c r="O463" s="100" t="str">
        <f aca="false">IF(M463&lt;&gt;"LINK",M463,N463)</f>
        <v>LINK_235</v>
      </c>
    </row>
    <row r="464" customFormat="false" ht="12.75" hidden="false" customHeight="true" outlineLevel="0" collapsed="false">
      <c r="A464" s="95" t="s">
        <v>1222</v>
      </c>
      <c r="B464" s="95" t="s">
        <v>1118</v>
      </c>
      <c r="C464" s="95" t="s">
        <v>1222</v>
      </c>
      <c r="D464" s="95" t="n">
        <v>40.690635</v>
      </c>
      <c r="E464" s="95" t="n">
        <v>-73.981824</v>
      </c>
      <c r="G464" s="95" t="n">
        <f aca="false">MATCH(B464&amp;"*",'Annual Total'!$B$3:$B$426,0)</f>
        <v>140</v>
      </c>
      <c r="H464" s="95" t="str">
        <f aca="false" t="array" ref="H464:H464">INDEX('Annual Total'!$B$3:$G$426,G464,1)</f>
        <v>DeKalb Av (B,Q,R)</v>
      </c>
      <c r="I464" s="95" t="str">
        <f aca="false" t="array" ref="I464:I464">INDEX('Annual Total'!$B$3:$G$426,$G464,6)</f>
        <v>B</v>
      </c>
      <c r="J464" s="99" t="n">
        <f aca="false" t="array" ref="J464:J464">INDEX('Annual Total'!$B$3:$M$426,$G464,11)</f>
        <v>6708640</v>
      </c>
      <c r="K464" s="99" t="n">
        <f aca="false" t="array" ref="K464:K464">INDEX('Annual Total'!$B$3:$M$426,$G464,12)</f>
        <v>2419409.979</v>
      </c>
      <c r="L464" s="95" t="n">
        <f aca="false">COUNTIFS(G$2:G$479,"="&amp;G464)</f>
        <v>1</v>
      </c>
      <c r="M464" s="100" t="str">
        <f aca="false">IF(L464=1,A464, IF(G464&lt;&gt;0, "LINK", 0))</f>
        <v>R30</v>
      </c>
      <c r="O464" s="100" t="str">
        <f aca="false">IF(M464&lt;&gt;"LINK",M464,N464)</f>
        <v>R30</v>
      </c>
    </row>
    <row r="465" customFormat="false" ht="12.75" hidden="false" customHeight="true" outlineLevel="0" collapsed="false">
      <c r="A465" s="95" t="s">
        <v>1223</v>
      </c>
      <c r="B465" s="95" t="s">
        <v>954</v>
      </c>
      <c r="C465" s="95" t="s">
        <v>1223</v>
      </c>
      <c r="D465" s="95" t="n">
        <v>40.670847</v>
      </c>
      <c r="E465" s="95" t="n">
        <v>-73.988302</v>
      </c>
      <c r="G465" s="101" t="n">
        <v>78</v>
      </c>
      <c r="H465" s="95" t="str">
        <f aca="false" t="array" ref="H465:H465">INDEX('Annual Total'!$B$3:$G$426,G465,1)</f>
        <v>4 Av (F,G)/9 St (R)</v>
      </c>
      <c r="I465" s="95" t="str">
        <f aca="false" t="array" ref="I465:I465">INDEX('Annual Total'!$B$3:$G$426,$G465,6)</f>
        <v>B</v>
      </c>
      <c r="J465" s="99" t="n">
        <f aca="false" t="array" ref="J465:J465">INDEX('Annual Total'!$B$3:$M$426,$G465,11)</f>
        <v>3924882</v>
      </c>
      <c r="K465" s="99" t="n">
        <f aca="false" t="array" ref="K465:K465">INDEX('Annual Total'!$B$3:$M$426,$G465,12)</f>
        <v>1531707.955</v>
      </c>
      <c r="L465" s="95" t="n">
        <f aca="false">COUNTIFS(G$2:G$479,"="&amp;G465)</f>
        <v>2</v>
      </c>
      <c r="M465" s="100" t="str">
        <f aca="false">IF(L465=1,A465, IF(G465&lt;&gt;0, "LINK", 0))</f>
        <v>LINK</v>
      </c>
      <c r="N465" s="97" t="s">
        <v>1224</v>
      </c>
      <c r="O465" s="98" t="s">
        <v>955</v>
      </c>
    </row>
    <row r="466" customFormat="false" ht="12.75" hidden="false" customHeight="true" outlineLevel="0" collapsed="false">
      <c r="A466" s="95" t="s">
        <v>1225</v>
      </c>
      <c r="B466" s="95" t="s">
        <v>1226</v>
      </c>
      <c r="C466" s="95" t="s">
        <v>1225</v>
      </c>
      <c r="D466" s="95" t="n">
        <v>40.677316</v>
      </c>
      <c r="E466" s="95" t="n">
        <v>-73.98311</v>
      </c>
      <c r="G466" s="95" t="n">
        <f aca="false">MATCH(B466&amp;"*",'Annual Total'!$B$3:$B$426,0)</f>
        <v>217</v>
      </c>
      <c r="H466" s="95" t="str">
        <f aca="false" t="array" ref="H466:H466">INDEX('Annual Total'!$B$3:$G$426,G466,1)</f>
        <v>Union St (R)</v>
      </c>
      <c r="I466" s="95" t="str">
        <f aca="false" t="array" ref="I466:I466">INDEX('Annual Total'!$B$3:$G$426,$G466,6)</f>
        <v>B</v>
      </c>
      <c r="J466" s="99" t="n">
        <f aca="false" t="array" ref="J466:J466">INDEX('Annual Total'!$B$3:$M$426,$G466,11)</f>
        <v>2271983</v>
      </c>
      <c r="K466" s="99" t="n">
        <f aca="false" t="array" ref="K466:K466">INDEX('Annual Total'!$B$3:$M$426,$G466,12)</f>
        <v>808041.98</v>
      </c>
      <c r="L466" s="95" t="n">
        <f aca="false">COUNTIFS(G$2:G$479,"="&amp;G466)</f>
        <v>1</v>
      </c>
      <c r="M466" s="100" t="str">
        <f aca="false">IF(L466=1,A466, IF(G466&lt;&gt;0, "LINK", 0))</f>
        <v>R32</v>
      </c>
      <c r="O466" s="100" t="str">
        <f aca="false">IF(M466&lt;&gt;"LINK",M466,N466)</f>
        <v>R32</v>
      </c>
    </row>
    <row r="467" customFormat="false" ht="12.75" hidden="false" customHeight="true" outlineLevel="0" collapsed="false">
      <c r="A467" s="95" t="s">
        <v>1227</v>
      </c>
      <c r="B467" s="95" t="s">
        <v>615</v>
      </c>
      <c r="C467" s="95" t="s">
        <v>1227</v>
      </c>
      <c r="D467" s="95" t="n">
        <v>40.665414</v>
      </c>
      <c r="E467" s="95" t="n">
        <v>-73.992872</v>
      </c>
      <c r="G467" s="102" t="n">
        <v>205</v>
      </c>
      <c r="H467" s="95" t="str">
        <f aca="false" t="array" ref="H467:H467">INDEX('Annual Total'!$B$3:$G$426,G467,1)</f>
        <v>Prospect Av (R)</v>
      </c>
      <c r="I467" s="95" t="str">
        <f aca="false" t="array" ref="I467:I467">INDEX('Annual Total'!$B$3:$G$426,$G467,6)</f>
        <v>B</v>
      </c>
      <c r="J467" s="99" t="n">
        <f aca="false" t="array" ref="J467:J467">INDEX('Annual Total'!$B$3:$M$426,$G467,11)</f>
        <v>1780893</v>
      </c>
      <c r="K467" s="99" t="n">
        <f aca="false" t="array" ref="K467:K467">INDEX('Annual Total'!$B$3:$M$426,$G467,12)</f>
        <v>676624.034</v>
      </c>
      <c r="L467" s="95" t="n">
        <f aca="false">COUNTIFS(G$2:G$479,"="&amp;G467)</f>
        <v>1</v>
      </c>
      <c r="M467" s="100" t="str">
        <f aca="false">IF(L467=1,A467, IF(G467&lt;&gt;0, "LINK", 0))</f>
        <v>R34</v>
      </c>
      <c r="O467" s="100" t="str">
        <f aca="false">IF(M467&lt;&gt;"LINK",M467,N467)</f>
        <v>R34</v>
      </c>
    </row>
    <row r="468" customFormat="false" ht="12.75" hidden="false" customHeight="true" outlineLevel="0" collapsed="false">
      <c r="A468" s="95" t="s">
        <v>1228</v>
      </c>
      <c r="B468" s="95" t="s">
        <v>1229</v>
      </c>
      <c r="C468" s="95" t="s">
        <v>1228</v>
      </c>
      <c r="D468" s="95" t="n">
        <v>40.660397</v>
      </c>
      <c r="E468" s="95" t="n">
        <v>-73.998091</v>
      </c>
      <c r="G468" s="95" t="n">
        <f aca="false">MATCH(B468&amp;"*",'Annual Total'!$B$3:$B$426,0)</f>
        <v>76</v>
      </c>
      <c r="H468" s="95" t="str">
        <f aca="false" t="array" ref="H468:H468">INDEX('Annual Total'!$B$3:$G$426,G468,1)</f>
        <v>25 St (R)</v>
      </c>
      <c r="I468" s="95" t="str">
        <f aca="false" t="array" ref="I468:I468">INDEX('Annual Total'!$B$3:$G$426,$G468,6)</f>
        <v>B</v>
      </c>
      <c r="J468" s="99" t="n">
        <f aca="false" t="array" ref="J468:J468">INDEX('Annual Total'!$B$3:$M$426,$G468,11)</f>
        <v>1153842</v>
      </c>
      <c r="K468" s="99" t="n">
        <f aca="false" t="array" ref="K468:K468">INDEX('Annual Total'!$B$3:$M$426,$G468,12)</f>
        <v>504579.063</v>
      </c>
      <c r="L468" s="95" t="n">
        <f aca="false">COUNTIFS(G$2:G$479,"="&amp;G468)</f>
        <v>1</v>
      </c>
      <c r="M468" s="100" t="str">
        <f aca="false">IF(L468=1,A468, IF(G468&lt;&gt;0, "LINK", 0))</f>
        <v>R35</v>
      </c>
      <c r="O468" s="100" t="str">
        <f aca="false">IF(M468&lt;&gt;"LINK",M468,N468)</f>
        <v>R35</v>
      </c>
    </row>
    <row r="469" customFormat="false" ht="12.75" hidden="false" customHeight="true" outlineLevel="0" collapsed="false">
      <c r="A469" s="95" t="s">
        <v>1230</v>
      </c>
      <c r="B469" s="95" t="s">
        <v>1008</v>
      </c>
      <c r="C469" s="95" t="s">
        <v>1230</v>
      </c>
      <c r="D469" s="95" t="n">
        <v>40.655144</v>
      </c>
      <c r="E469" s="95" t="n">
        <v>-74.003549</v>
      </c>
      <c r="G469" s="95" t="n">
        <f aca="false">MATCH(B469&amp;"*",'Annual Total'!$B$3:$B$426,0)</f>
        <v>77</v>
      </c>
      <c r="H469" s="95" t="str">
        <f aca="false" t="array" ref="H469:H469">INDEX('Annual Total'!$B$3:$G$426,G469,1)</f>
        <v>36 St (D,N,R)</v>
      </c>
      <c r="I469" s="95" t="str">
        <f aca="false" t="array" ref="I469:I469">INDEX('Annual Total'!$B$3:$G$426,$G469,6)</f>
        <v>B</v>
      </c>
      <c r="J469" s="99" t="n">
        <f aca="false" t="array" ref="J469:J469">INDEX('Annual Total'!$B$3:$M$426,$G469,11)</f>
        <v>4254406</v>
      </c>
      <c r="K469" s="99" t="n">
        <f aca="false" t="array" ref="K469:K469">INDEX('Annual Total'!$B$3:$M$426,$G469,12)</f>
        <v>1924520.059</v>
      </c>
      <c r="L469" s="95" t="n">
        <f aca="false">COUNTIFS(G$2:G$479,"="&amp;G469)</f>
        <v>1</v>
      </c>
      <c r="M469" s="100" t="str">
        <f aca="false">IF(L469=1,A469, IF(G469&lt;&gt;0, "LINK", 0))</f>
        <v>R36</v>
      </c>
      <c r="O469" s="100" t="str">
        <f aca="false">IF(M469&lt;&gt;"LINK",M469,N469)</f>
        <v>R36</v>
      </c>
    </row>
    <row r="470" customFormat="false" ht="12.75" hidden="false" customHeight="true" outlineLevel="0" collapsed="false">
      <c r="A470" s="95" t="s">
        <v>1231</v>
      </c>
      <c r="B470" s="95" t="s">
        <v>1232</v>
      </c>
      <c r="C470" s="95" t="s">
        <v>1231</v>
      </c>
      <c r="D470" s="95" t="n">
        <v>40.648939</v>
      </c>
      <c r="E470" s="95" t="n">
        <v>-74.010006</v>
      </c>
      <c r="G470" s="95" t="n">
        <f aca="false">MATCH(B470&amp;"*",'Annual Total'!$B$3:$B$426,0)</f>
        <v>79</v>
      </c>
      <c r="H470" s="95" t="str">
        <f aca="false" t="array" ref="H470:H470">INDEX('Annual Total'!$B$3:$G$426,G470,1)</f>
        <v>45 St (R)</v>
      </c>
      <c r="I470" s="95" t="str">
        <f aca="false" t="array" ref="I470:I470">INDEX('Annual Total'!$B$3:$G$426,$G470,6)</f>
        <v>B</v>
      </c>
      <c r="J470" s="99" t="n">
        <f aca="false" t="array" ref="J470:J470">INDEX('Annual Total'!$B$3:$M$426,$G470,11)</f>
        <v>2461410</v>
      </c>
      <c r="K470" s="99" t="n">
        <f aca="false" t="array" ref="K470:K470">INDEX('Annual Total'!$B$3:$M$426,$G470,12)</f>
        <v>1081234</v>
      </c>
      <c r="L470" s="95" t="n">
        <f aca="false">COUNTIFS(G$2:G$479,"="&amp;G470)</f>
        <v>1</v>
      </c>
      <c r="M470" s="100" t="str">
        <f aca="false">IF(L470=1,A470, IF(G470&lt;&gt;0, "LINK", 0))</f>
        <v>R39</v>
      </c>
      <c r="O470" s="100" t="str">
        <f aca="false">IF(M470&lt;&gt;"LINK",M470,N470)</f>
        <v>R39</v>
      </c>
    </row>
    <row r="471" customFormat="false" ht="12.75" hidden="false" customHeight="true" outlineLevel="0" collapsed="false">
      <c r="A471" s="95" t="s">
        <v>1233</v>
      </c>
      <c r="B471" s="95" t="s">
        <v>1234</v>
      </c>
      <c r="C471" s="95" t="s">
        <v>1233</v>
      </c>
      <c r="D471" s="95" t="n">
        <v>40.645069</v>
      </c>
      <c r="E471" s="95" t="n">
        <v>-74.014034</v>
      </c>
      <c r="G471" s="95" t="n">
        <f aca="false">MATCH(B471&amp;"*",'Annual Total'!$B$3:$B$426,0)</f>
        <v>81</v>
      </c>
      <c r="H471" s="95" t="str">
        <f aca="false" t="array" ref="H471:H471">INDEX('Annual Total'!$B$3:$G$426,G471,1)</f>
        <v>53 St (R)</v>
      </c>
      <c r="I471" s="95" t="str">
        <f aca="false" t="array" ref="I471:I471">INDEX('Annual Total'!$B$3:$G$426,$G471,6)</f>
        <v>B</v>
      </c>
      <c r="J471" s="99" t="n">
        <f aca="false" t="array" ref="J471:J471">INDEX('Annual Total'!$B$3:$M$426,$G471,11)</f>
        <v>2797730</v>
      </c>
      <c r="K471" s="99" t="n">
        <f aca="false" t="array" ref="K471:K471">INDEX('Annual Total'!$B$3:$M$426,$G471,12)</f>
        <v>1368019.009</v>
      </c>
      <c r="L471" s="95" t="n">
        <f aca="false">COUNTIFS(G$2:G$479,"="&amp;G471)</f>
        <v>1</v>
      </c>
      <c r="M471" s="100" t="str">
        <f aca="false">IF(L471=1,A471, IF(G471&lt;&gt;0, "LINK", 0))</f>
        <v>R40</v>
      </c>
      <c r="O471" s="100" t="str">
        <f aca="false">IF(M471&lt;&gt;"LINK",M471,N471)</f>
        <v>R40</v>
      </c>
    </row>
    <row r="472" customFormat="false" ht="12.75" hidden="false" customHeight="true" outlineLevel="0" collapsed="false">
      <c r="A472" s="95" t="s">
        <v>1235</v>
      </c>
      <c r="B472" s="95" t="s">
        <v>695</v>
      </c>
      <c r="C472" s="95" t="s">
        <v>1235</v>
      </c>
      <c r="D472" s="95" t="n">
        <v>40.641362</v>
      </c>
      <c r="E472" s="95" t="n">
        <v>-74.017881</v>
      </c>
      <c r="G472" s="95" t="n">
        <f aca="false">MATCH(B472&amp;"*",'Annual Total'!$B$3:$B$426,0)</f>
        <v>83</v>
      </c>
      <c r="H472" s="95" t="str">
        <f aca="false" t="array" ref="H472:H472">INDEX('Annual Total'!$B$3:$G$426,G472,1)</f>
        <v>59 St (N,R)</v>
      </c>
      <c r="I472" s="95" t="str">
        <f aca="false" t="array" ref="I472:I472">INDEX('Annual Total'!$B$3:$G$426,$G472,6)</f>
        <v>B</v>
      </c>
      <c r="J472" s="99" t="n">
        <f aca="false" t="array" ref="J472:J472">INDEX('Annual Total'!$B$3:$M$426,$G472,11)</f>
        <v>3664480</v>
      </c>
      <c r="K472" s="99" t="n">
        <f aca="false" t="array" ref="K472:K472">INDEX('Annual Total'!$B$3:$M$426,$G472,12)</f>
        <v>1631566.015</v>
      </c>
      <c r="L472" s="95" t="n">
        <f aca="false">COUNTIFS(G$2:G$479,"="&amp;G472)</f>
        <v>1</v>
      </c>
      <c r="M472" s="100" t="str">
        <f aca="false">IF(L472=1,A472, IF(G472&lt;&gt;0, "LINK", 0))</f>
        <v>R41</v>
      </c>
      <c r="O472" s="100" t="str">
        <f aca="false">IF(M472&lt;&gt;"LINK",M472,N472)</f>
        <v>R41</v>
      </c>
    </row>
    <row r="473" customFormat="false" ht="12.75" hidden="false" customHeight="true" outlineLevel="0" collapsed="false">
      <c r="A473" s="95" t="s">
        <v>1236</v>
      </c>
      <c r="B473" s="95" t="s">
        <v>1237</v>
      </c>
      <c r="C473" s="95" t="s">
        <v>1236</v>
      </c>
      <c r="D473" s="95" t="n">
        <v>40.634967</v>
      </c>
      <c r="E473" s="95" t="n">
        <v>-74.023377</v>
      </c>
      <c r="G473" s="95" t="n">
        <f aca="false">MATCH(B473&amp;"*",'Annual Total'!$B$3:$B$426,0)</f>
        <v>110</v>
      </c>
      <c r="H473" s="95" t="str">
        <f aca="false" t="array" ref="H473:H473">INDEX('Annual Total'!$B$3:$G$426,G473,1)</f>
        <v>Bay Ridge Av (R)</v>
      </c>
      <c r="I473" s="95" t="str">
        <f aca="false" t="array" ref="I473:I473">INDEX('Annual Total'!$B$3:$G$426,$G473,6)</f>
        <v>B</v>
      </c>
      <c r="J473" s="99" t="n">
        <f aca="false" t="array" ref="J473:J473">INDEX('Annual Total'!$B$3:$M$426,$G473,11)</f>
        <v>2354120</v>
      </c>
      <c r="K473" s="99" t="n">
        <f aca="false" t="array" ref="K473:K473">INDEX('Annual Total'!$B$3:$M$426,$G473,12)</f>
        <v>1023374.057</v>
      </c>
      <c r="L473" s="95" t="n">
        <f aca="false">COUNTIFS(G$2:G$479,"="&amp;G473)</f>
        <v>1</v>
      </c>
      <c r="M473" s="100" t="str">
        <f aca="false">IF(L473=1,A473, IF(G473&lt;&gt;0, "LINK", 0))</f>
        <v>R42</v>
      </c>
      <c r="O473" s="100" t="str">
        <f aca="false">IF(M473&lt;&gt;"LINK",M473,N473)</f>
        <v>R42</v>
      </c>
    </row>
    <row r="474" customFormat="false" ht="12.75" hidden="false" customHeight="true" outlineLevel="0" collapsed="false">
      <c r="A474" s="95" t="s">
        <v>1238</v>
      </c>
      <c r="B474" s="95" t="s">
        <v>693</v>
      </c>
      <c r="C474" s="95" t="s">
        <v>1238</v>
      </c>
      <c r="D474" s="95" t="n">
        <v>40.629742</v>
      </c>
      <c r="E474" s="95" t="n">
        <v>-74.02551</v>
      </c>
      <c r="G474" s="95" t="n">
        <f aca="false">MATCH(B474&amp;"*",'Annual Total'!$B$3:$B$426,0)</f>
        <v>87</v>
      </c>
      <c r="H474" s="95" t="str">
        <f aca="false" t="array" ref="H474:H474">INDEX('Annual Total'!$B$3:$G$426,G474,1)</f>
        <v>77 St (R)</v>
      </c>
      <c r="I474" s="95" t="str">
        <f aca="false" t="array" ref="I474:I474">INDEX('Annual Total'!$B$3:$G$426,$G474,6)</f>
        <v>B</v>
      </c>
      <c r="J474" s="99" t="n">
        <f aca="false" t="array" ref="J474:J474">INDEX('Annual Total'!$B$3:$M$426,$G474,11)</f>
        <v>1674582</v>
      </c>
      <c r="K474" s="99" t="n">
        <f aca="false" t="array" ref="K474:K474">INDEX('Annual Total'!$B$3:$M$426,$G474,12)</f>
        <v>700333.001</v>
      </c>
      <c r="L474" s="95" t="n">
        <f aca="false">COUNTIFS(G$2:G$479,"="&amp;G474)</f>
        <v>1</v>
      </c>
      <c r="M474" s="100" t="str">
        <f aca="false">IF(L474=1,A474, IF(G474&lt;&gt;0, "LINK", 0))</f>
        <v>R43</v>
      </c>
      <c r="O474" s="100" t="str">
        <f aca="false">IF(M474&lt;&gt;"LINK",M474,N474)</f>
        <v>R43</v>
      </c>
    </row>
    <row r="475" customFormat="false" ht="12.75" hidden="false" customHeight="true" outlineLevel="0" collapsed="false">
      <c r="A475" s="95" t="s">
        <v>1239</v>
      </c>
      <c r="B475" s="95" t="s">
        <v>572</v>
      </c>
      <c r="C475" s="95" t="s">
        <v>1239</v>
      </c>
      <c r="D475" s="95" t="n">
        <v>40.622687</v>
      </c>
      <c r="E475" s="95" t="n">
        <v>-74.028398</v>
      </c>
      <c r="G475" s="102" t="n">
        <v>91</v>
      </c>
      <c r="H475" s="95" t="str">
        <f aca="false" t="array" ref="H475:H475">INDEX('Annual Total'!$B$3:$G$426,G475,1)</f>
        <v>86 St (R)</v>
      </c>
      <c r="I475" s="95" t="str">
        <f aca="false" t="array" ref="I475:I475">INDEX('Annual Total'!$B$3:$G$426,$G475,6)</f>
        <v>B</v>
      </c>
      <c r="J475" s="99" t="n">
        <f aca="false" t="array" ref="J475:J475">INDEX('Annual Total'!$B$3:$M$426,$G475,11)</f>
        <v>3434888</v>
      </c>
      <c r="K475" s="99" t="n">
        <f aca="false" t="array" ref="K475:K475">INDEX('Annual Total'!$B$3:$M$426,$G475,12)</f>
        <v>1538353.039</v>
      </c>
      <c r="L475" s="95" t="n">
        <f aca="false">COUNTIFS(G$2:G$479,"="&amp;G475)</f>
        <v>1</v>
      </c>
      <c r="M475" s="100" t="str">
        <f aca="false">IF(L475=1,A475, IF(G475&lt;&gt;0, "LINK", 0))</f>
        <v>R44</v>
      </c>
      <c r="O475" s="100" t="str">
        <f aca="false">IF(M475&lt;&gt;"LINK",M475,N475)</f>
        <v>R44</v>
      </c>
    </row>
    <row r="476" customFormat="false" ht="12.75" hidden="false" customHeight="true" outlineLevel="0" collapsed="false">
      <c r="A476" s="95" t="s">
        <v>1240</v>
      </c>
      <c r="B476" s="95" t="s">
        <v>788</v>
      </c>
      <c r="C476" s="95" t="s">
        <v>1240</v>
      </c>
      <c r="D476" s="95" t="n">
        <v>40.680596</v>
      </c>
      <c r="E476" s="95" t="n">
        <v>-73.955827</v>
      </c>
      <c r="G476" s="95" t="n">
        <f aca="false">MATCH(B476&amp;"*",'Annual Total'!$B$3:$B$426,0)</f>
        <v>152</v>
      </c>
      <c r="H476" s="95" t="str">
        <f aca="false" t="array" ref="H476:H476">INDEX('Annual Total'!$B$3:$G$426,G476,1)</f>
        <v>Franklin Av (2,3,4,5)/Botanic Garden (S)</v>
      </c>
      <c r="I476" s="95" t="str">
        <f aca="false" t="array" ref="I476:I476">INDEX('Annual Total'!$B$3:$G$426,$G476,6)</f>
        <v>B</v>
      </c>
      <c r="J476" s="99" t="n">
        <f aca="false" t="array" ref="J476:J476">INDEX('Annual Total'!$B$3:$M$426,$G476,11)</f>
        <v>4999385</v>
      </c>
      <c r="K476" s="99" t="n">
        <f aca="false" t="array" ref="K476:K476">INDEX('Annual Total'!$B$3:$M$426,$G476,12)</f>
        <v>1849089.91</v>
      </c>
      <c r="L476" s="95" t="n">
        <f aca="false">COUNTIFS(G$2:G$479,"="&amp;G476)</f>
        <v>3</v>
      </c>
      <c r="M476" s="100" t="str">
        <f aca="false">IF(L476=1,A476, IF(G476&lt;&gt;0, "LINK", 0))</f>
        <v>LINK</v>
      </c>
      <c r="N476" s="97" t="s">
        <v>638</v>
      </c>
      <c r="O476" s="100" t="str">
        <f aca="false">IF(M476&lt;&gt;"LINK",M476,N476)</f>
        <v>LINK_239</v>
      </c>
    </row>
    <row r="477" customFormat="false" ht="12.75" hidden="false" customHeight="true" outlineLevel="0" collapsed="false">
      <c r="A477" s="95" t="s">
        <v>1241</v>
      </c>
      <c r="B477" s="95" t="s">
        <v>1242</v>
      </c>
      <c r="C477" s="95" t="s">
        <v>1241</v>
      </c>
      <c r="D477" s="95" t="n">
        <v>40.616622</v>
      </c>
      <c r="E477" s="95" t="n">
        <v>-74.030876</v>
      </c>
      <c r="G477" s="95" t="n">
        <f aca="false">MATCH(B477&amp;"*",'Annual Total'!$B$3:$B$426,0)</f>
        <v>111</v>
      </c>
      <c r="H477" s="95" t="str">
        <f aca="false" t="array" ref="H477:H477">INDEX('Annual Total'!$B$3:$G$426,G477,1)</f>
        <v>Bay Ridge-95 St (R)</v>
      </c>
      <c r="I477" s="95" t="str">
        <f aca="false" t="array" ref="I477:I477">INDEX('Annual Total'!$B$3:$G$426,$G477,6)</f>
        <v>B</v>
      </c>
      <c r="J477" s="99" t="n">
        <f aca="false" t="array" ref="J477:J477">INDEX('Annual Total'!$B$3:$M$426,$G477,11)</f>
        <v>1743441</v>
      </c>
      <c r="K477" s="99" t="n">
        <f aca="false" t="array" ref="K477:K477">INDEX('Annual Total'!$B$3:$M$426,$G477,12)</f>
        <v>740054.954</v>
      </c>
      <c r="L477" s="95" t="n">
        <f aca="false">COUNTIFS(G$2:G$479,"="&amp;G477)</f>
        <v>1</v>
      </c>
      <c r="M477" s="100" t="str">
        <f aca="false">IF(L477=1,A477, IF(G477&lt;&gt;0, "LINK", 0))</f>
        <v>R45</v>
      </c>
      <c r="O477" s="100" t="str">
        <f aca="false">IF(M477&lt;&gt;"LINK",M477,N477)</f>
        <v>R45</v>
      </c>
    </row>
    <row r="478" customFormat="false" ht="12.75" hidden="false" customHeight="true" outlineLevel="0" collapsed="false">
      <c r="A478" s="95" t="s">
        <v>1243</v>
      </c>
      <c r="B478" s="95" t="s">
        <v>1244</v>
      </c>
      <c r="C478" s="95" t="s">
        <v>1243</v>
      </c>
      <c r="D478" s="95" t="n">
        <v>40.670343</v>
      </c>
      <c r="E478" s="95" t="n">
        <v>-73.959245</v>
      </c>
      <c r="G478" s="101" t="n">
        <v>152</v>
      </c>
      <c r="H478" s="95" t="str">
        <f aca="false" t="array" ref="H478:H478">INDEX('Annual Total'!$B$3:$G$426,G478,1)</f>
        <v>Franklin Av (2,3,4,5)/Botanic Garden (S)</v>
      </c>
      <c r="I478" s="95" t="str">
        <f aca="false" t="array" ref="I478:I478">INDEX('Annual Total'!$B$3:$G$426,$G478,6)</f>
        <v>B</v>
      </c>
      <c r="J478" s="99" t="n">
        <f aca="false" t="array" ref="J478:J478">INDEX('Annual Total'!$B$3:$M$426,$G478,11)</f>
        <v>4999385</v>
      </c>
      <c r="K478" s="99" t="n">
        <f aca="false" t="array" ref="K478:K478">INDEX('Annual Total'!$B$3:$M$426,$G478,12)</f>
        <v>1849089.91</v>
      </c>
      <c r="L478" s="95" t="n">
        <f aca="false">COUNTIFS(G$2:G$479,"="&amp;G478)</f>
        <v>3</v>
      </c>
      <c r="M478" s="100" t="str">
        <f aca="false">IF(L478=1,A478, IF(G478&lt;&gt;0, "LINK", 0))</f>
        <v>LINK</v>
      </c>
      <c r="N478" s="97" t="s">
        <v>638</v>
      </c>
      <c r="O478" s="100" t="str">
        <f aca="false">IF(M478&lt;&gt;"LINK",M478,N478)</f>
        <v>LINK_239</v>
      </c>
    </row>
    <row r="479" customFormat="false" ht="12.75" hidden="false" customHeight="true" outlineLevel="0" collapsed="false">
      <c r="A479" s="95" t="s">
        <v>1245</v>
      </c>
      <c r="B479" s="95" t="s">
        <v>1246</v>
      </c>
      <c r="C479" s="95" t="s">
        <v>1245</v>
      </c>
      <c r="D479" s="95" t="n">
        <v>40.674772</v>
      </c>
      <c r="E479" s="95" t="n">
        <v>-73.957624</v>
      </c>
      <c r="G479" s="95" t="n">
        <f aca="false">MATCH(B479&amp;"*",'Annual Total'!$B$3:$B$426,0)</f>
        <v>201</v>
      </c>
      <c r="H479" s="95" t="str">
        <f aca="false" t="array" ref="H479:H479">INDEX('Annual Total'!$B$3:$G$426,G479,1)</f>
        <v>Park Pl (S)</v>
      </c>
      <c r="I479" s="95" t="str">
        <f aca="false" t="array" ref="I479:I479">INDEX('Annual Total'!$B$3:$G$426,$G479,6)</f>
        <v>B</v>
      </c>
      <c r="J479" s="99" t="n">
        <f aca="false" t="array" ref="J479:J479">INDEX('Annual Total'!$B$3:$M$426,$G479,11)</f>
        <v>519984</v>
      </c>
      <c r="K479" s="99" t="n">
        <f aca="false" t="array" ref="K479:K479">INDEX('Annual Total'!$B$3:$M$426,$G479,12)</f>
        <v>214949.97</v>
      </c>
      <c r="L479" s="95" t="n">
        <f aca="false">COUNTIFS(G$2:G$479,"="&amp;G479)</f>
        <v>1</v>
      </c>
      <c r="M479" s="100" t="str">
        <f aca="false">IF(L479=1,A479, IF(G479&lt;&gt;0, "LINK", 0))</f>
        <v>S03</v>
      </c>
      <c r="O479" s="100" t="str">
        <f aca="false">IF(M479&lt;&gt;"LINK",M479,N479)</f>
        <v>S03</v>
      </c>
    </row>
    <row r="480" customFormat="false" ht="12.75" hidden="false" customHeight="true" outlineLevel="0" collapsed="false">
      <c r="A480" s="95" t="s">
        <v>1247</v>
      </c>
      <c r="B480" s="95" t="s">
        <v>1248</v>
      </c>
      <c r="C480" s="95" t="s">
        <v>1247</v>
      </c>
      <c r="D480" s="95" t="n">
        <v>40.512764</v>
      </c>
      <c r="E480" s="95" t="n">
        <v>-74.251961</v>
      </c>
      <c r="G480" s="101" t="n">
        <v>0</v>
      </c>
      <c r="H480" s="95" t="str">
        <f aca="false" t="array" ref="H480:H481">INDEX('Annual Total'!$B$3:$G$426,G480,1)</f>
        <v>138 St-Grand Concourse (4,5)</v>
      </c>
      <c r="I480" s="95" t="str">
        <f aca="false" t="array" ref="I480:I481">INDEX('Annual Total'!$B$3:$G$426,$G480,6)</f>
        <v>Bx</v>
      </c>
      <c r="M480" s="100"/>
      <c r="O480" s="100"/>
    </row>
    <row r="481" customFormat="false" ht="12.75" hidden="false" customHeight="true" outlineLevel="0" collapsed="false">
      <c r="A481" s="95" t="s">
        <v>1249</v>
      </c>
      <c r="B481" s="95" t="s">
        <v>1250</v>
      </c>
      <c r="C481" s="95" t="s">
        <v>1249</v>
      </c>
      <c r="D481" s="95" t="n">
        <v>40.516578</v>
      </c>
      <c r="E481" s="95" t="n">
        <v>-74.242096</v>
      </c>
      <c r="G481" s="101" t="n">
        <v>0</v>
      </c>
      <c r="H481" s="95" t="str">
        <f aca="false" t="array" ref="H481:H482">INDEX('Annual Total'!$B$3:$G$426,G481,1)</f>
        <v>138 St-Grand Concourse (4,5)</v>
      </c>
      <c r="I481" s="95" t="str">
        <f aca="false" t="array" ref="I481:I482">INDEX('Annual Total'!$B$3:$G$426,$G481,6)</f>
        <v>Bx</v>
      </c>
      <c r="M481" s="100"/>
      <c r="O481" s="100"/>
    </row>
    <row r="482" customFormat="false" ht="12.75" hidden="false" customHeight="true" outlineLevel="0" collapsed="false">
      <c r="A482" s="95" t="s">
        <v>1251</v>
      </c>
      <c r="B482" s="95" t="s">
        <v>1252</v>
      </c>
      <c r="C482" s="95" t="s">
        <v>1251</v>
      </c>
      <c r="D482" s="95" t="n">
        <v>40.519631</v>
      </c>
      <c r="E482" s="95" t="n">
        <v>-74.229141</v>
      </c>
      <c r="G482" s="101" t="n">
        <v>0</v>
      </c>
      <c r="H482" s="95" t="str">
        <f aca="false" t="array" ref="H482:H483">INDEX('Annual Total'!$B$3:$G$426,G482,1)</f>
        <v>138 St-Grand Concourse (4,5)</v>
      </c>
      <c r="I482" s="95" t="str">
        <f aca="false" t="array" ref="I482:I483">INDEX('Annual Total'!$B$3:$G$426,$G482,6)</f>
        <v>Bx</v>
      </c>
      <c r="M482" s="100"/>
      <c r="O482" s="100"/>
    </row>
    <row r="483" customFormat="false" ht="12.75" hidden="false" customHeight="true" outlineLevel="0" collapsed="false">
      <c r="A483" s="95" t="s">
        <v>1253</v>
      </c>
      <c r="B483" s="95" t="s">
        <v>1254</v>
      </c>
      <c r="C483" s="95" t="s">
        <v>1253</v>
      </c>
      <c r="D483" s="95" t="n">
        <v>40.52241</v>
      </c>
      <c r="E483" s="95" t="n">
        <v>-74.217847</v>
      </c>
      <c r="G483" s="101" t="n">
        <v>0</v>
      </c>
      <c r="H483" s="95" t="str">
        <f aca="false" t="array" ref="H483:H484">INDEX('Annual Total'!$B$3:$G$426,G483,1)</f>
        <v>138 St-Grand Concourse (4,5)</v>
      </c>
      <c r="I483" s="95" t="str">
        <f aca="false" t="array" ref="I483:I484">INDEX('Annual Total'!$B$3:$G$426,$G483,6)</f>
        <v>Bx</v>
      </c>
      <c r="M483" s="100"/>
      <c r="O483" s="100"/>
    </row>
    <row r="484" customFormat="false" ht="12.75" hidden="false" customHeight="true" outlineLevel="0" collapsed="false">
      <c r="A484" s="95" t="s">
        <v>1255</v>
      </c>
      <c r="B484" s="95" t="s">
        <v>1256</v>
      </c>
      <c r="C484" s="95" t="s">
        <v>1255</v>
      </c>
      <c r="D484" s="95" t="n">
        <v>40.525507</v>
      </c>
      <c r="E484" s="95" t="n">
        <v>-74.200064</v>
      </c>
      <c r="G484" s="101" t="n">
        <v>0</v>
      </c>
      <c r="H484" s="95" t="str">
        <f aca="false" t="array" ref="H484:H485">INDEX('Annual Total'!$B$3:$G$426,G484,1)</f>
        <v>138 St-Grand Concourse (4,5)</v>
      </c>
      <c r="I484" s="95" t="str">
        <f aca="false" t="array" ref="I484:I485">INDEX('Annual Total'!$B$3:$G$426,$G484,6)</f>
        <v>Bx</v>
      </c>
      <c r="M484" s="100"/>
      <c r="O484" s="100"/>
    </row>
    <row r="485" customFormat="false" ht="12.75" hidden="false" customHeight="true" outlineLevel="0" collapsed="false">
      <c r="A485" s="95" t="s">
        <v>1257</v>
      </c>
      <c r="B485" s="95" t="s">
        <v>1258</v>
      </c>
      <c r="C485" s="95" t="s">
        <v>1257</v>
      </c>
      <c r="D485" s="95" t="n">
        <v>40.533674</v>
      </c>
      <c r="E485" s="95" t="n">
        <v>-74.191794</v>
      </c>
      <c r="G485" s="101" t="n">
        <v>0</v>
      </c>
      <c r="H485" s="95" t="str">
        <f aca="false" t="array" ref="H485:H486">INDEX('Annual Total'!$B$3:$G$426,G485,1)</f>
        <v>138 St-Grand Concourse (4,5)</v>
      </c>
      <c r="I485" s="95" t="str">
        <f aca="false" t="array" ref="I485:I486">INDEX('Annual Total'!$B$3:$G$426,$G485,6)</f>
        <v>Bx</v>
      </c>
      <c r="M485" s="100"/>
      <c r="O485" s="100"/>
    </row>
    <row r="486" customFormat="false" ht="12.75" hidden="false" customHeight="true" outlineLevel="0" collapsed="false">
      <c r="A486" s="95" t="s">
        <v>1259</v>
      </c>
      <c r="B486" s="95" t="s">
        <v>1260</v>
      </c>
      <c r="C486" s="95" t="s">
        <v>1259</v>
      </c>
      <c r="D486" s="95" t="n">
        <v>40.54046</v>
      </c>
      <c r="E486" s="95" t="n">
        <v>-74.178217</v>
      </c>
      <c r="G486" s="101" t="n">
        <v>0</v>
      </c>
      <c r="H486" s="95" t="str">
        <f aca="false" t="array" ref="H486:H487">INDEX('Annual Total'!$B$3:$G$426,G486,1)</f>
        <v>138 St-Grand Concourse (4,5)</v>
      </c>
      <c r="I486" s="95" t="str">
        <f aca="false" t="array" ref="I486:I487">INDEX('Annual Total'!$B$3:$G$426,$G486,6)</f>
        <v>Bx</v>
      </c>
      <c r="M486" s="100"/>
      <c r="O486" s="100"/>
    </row>
    <row r="487" customFormat="false" ht="12.75" hidden="false" customHeight="true" outlineLevel="0" collapsed="false">
      <c r="A487" s="95" t="s">
        <v>1261</v>
      </c>
      <c r="B487" s="95" t="s">
        <v>1262</v>
      </c>
      <c r="C487" s="95" t="s">
        <v>1261</v>
      </c>
      <c r="D487" s="95" t="n">
        <v>40.544601</v>
      </c>
      <c r="E487" s="95" t="n">
        <v>-74.16457</v>
      </c>
      <c r="G487" s="101" t="n">
        <v>0</v>
      </c>
      <c r="H487" s="95" t="str">
        <f aca="false" t="array" ref="H487:H488">INDEX('Annual Total'!$B$3:$G$426,G487,1)</f>
        <v>138 St-Grand Concourse (4,5)</v>
      </c>
      <c r="I487" s="95" t="str">
        <f aca="false" t="array" ref="I487:I488">INDEX('Annual Total'!$B$3:$G$426,$G487,6)</f>
        <v>Bx</v>
      </c>
      <c r="M487" s="100"/>
      <c r="O487" s="100"/>
    </row>
    <row r="488" customFormat="false" ht="12.75" hidden="false" customHeight="true" outlineLevel="0" collapsed="false">
      <c r="A488" s="95" t="s">
        <v>1263</v>
      </c>
      <c r="B488" s="95" t="s">
        <v>1264</v>
      </c>
      <c r="C488" s="95" t="s">
        <v>1263</v>
      </c>
      <c r="D488" s="95" t="n">
        <v>40.551231</v>
      </c>
      <c r="E488" s="95" t="n">
        <v>-74.151399</v>
      </c>
      <c r="G488" s="101" t="n">
        <v>0</v>
      </c>
      <c r="H488" s="95" t="str">
        <f aca="false" t="array" ref="H488:H489">INDEX('Annual Total'!$B$3:$G$426,G488,1)</f>
        <v>138 St-Grand Concourse (4,5)</v>
      </c>
      <c r="I488" s="95" t="str">
        <f aca="false" t="array" ref="I488:I489">INDEX('Annual Total'!$B$3:$G$426,$G488,6)</f>
        <v>Bx</v>
      </c>
      <c r="M488" s="100"/>
      <c r="O488" s="100"/>
    </row>
    <row r="489" customFormat="false" ht="12.75" hidden="false" customHeight="true" outlineLevel="0" collapsed="false">
      <c r="A489" s="95" t="s">
        <v>1265</v>
      </c>
      <c r="B489" s="95" t="s">
        <v>1266</v>
      </c>
      <c r="C489" s="95" t="s">
        <v>1265</v>
      </c>
      <c r="D489" s="95" t="n">
        <v>40.5564</v>
      </c>
      <c r="E489" s="95" t="n">
        <v>-74.136907</v>
      </c>
      <c r="G489" s="101" t="n">
        <v>0</v>
      </c>
      <c r="H489" s="95" t="str">
        <f aca="false" t="array" ref="H489:H490">INDEX('Annual Total'!$B$3:$G$426,G489,1)</f>
        <v>138 St-Grand Concourse (4,5)</v>
      </c>
      <c r="I489" s="95" t="str">
        <f aca="false" t="array" ref="I489:I490">INDEX('Annual Total'!$B$3:$G$426,$G489,6)</f>
        <v>Bx</v>
      </c>
      <c r="M489" s="100"/>
      <c r="O489" s="100"/>
    </row>
    <row r="490" customFormat="false" ht="12.75" hidden="false" customHeight="true" outlineLevel="0" collapsed="false">
      <c r="A490" s="95" t="s">
        <v>1267</v>
      </c>
      <c r="B490" s="95" t="s">
        <v>1268</v>
      </c>
      <c r="C490" s="95" t="s">
        <v>1267</v>
      </c>
      <c r="D490" s="95" t="n">
        <v>40.56511</v>
      </c>
      <c r="E490" s="95" t="n">
        <v>-74.12632</v>
      </c>
      <c r="G490" s="101" t="n">
        <v>0</v>
      </c>
      <c r="H490" s="95" t="str">
        <f aca="false" t="array" ref="H490:H491">INDEX('Annual Total'!$B$3:$G$426,G490,1)</f>
        <v>138 St-Grand Concourse (4,5)</v>
      </c>
      <c r="I490" s="95" t="str">
        <f aca="false" t="array" ref="I490:I491">INDEX('Annual Total'!$B$3:$G$426,$G490,6)</f>
        <v>Bx</v>
      </c>
      <c r="M490" s="100"/>
      <c r="O490" s="100"/>
    </row>
    <row r="491" customFormat="false" ht="12.75" hidden="false" customHeight="true" outlineLevel="0" collapsed="false">
      <c r="A491" s="95" t="s">
        <v>1269</v>
      </c>
      <c r="B491" s="95" t="s">
        <v>1270</v>
      </c>
      <c r="C491" s="95" t="s">
        <v>1269</v>
      </c>
      <c r="D491" s="95" t="n">
        <v>40.57348</v>
      </c>
      <c r="E491" s="95" t="n">
        <v>-74.11721</v>
      </c>
      <c r="G491" s="101" t="n">
        <v>0</v>
      </c>
      <c r="H491" s="95" t="str">
        <f aca="false" t="array" ref="H491:H492">INDEX('Annual Total'!$B$3:$G$426,G491,1)</f>
        <v>138 St-Grand Concourse (4,5)</v>
      </c>
      <c r="I491" s="95" t="str">
        <f aca="false" t="array" ref="I491:I492">INDEX('Annual Total'!$B$3:$G$426,$G491,6)</f>
        <v>Bx</v>
      </c>
      <c r="M491" s="100"/>
      <c r="O491" s="100"/>
    </row>
    <row r="492" customFormat="false" ht="12.75" hidden="false" customHeight="true" outlineLevel="0" collapsed="false">
      <c r="A492" s="95" t="s">
        <v>1271</v>
      </c>
      <c r="B492" s="95" t="s">
        <v>1272</v>
      </c>
      <c r="C492" s="95" t="s">
        <v>1271</v>
      </c>
      <c r="D492" s="95" t="n">
        <v>40.578965</v>
      </c>
      <c r="E492" s="95" t="n">
        <v>-74.109704</v>
      </c>
      <c r="G492" s="101" t="n">
        <v>0</v>
      </c>
      <c r="H492" s="95" t="str">
        <f aca="false" t="array" ref="H492:H493">INDEX('Annual Total'!$B$3:$G$426,G492,1)</f>
        <v>138 St-Grand Concourse (4,5)</v>
      </c>
      <c r="I492" s="95" t="str">
        <f aca="false" t="array" ref="I492:I493">INDEX('Annual Total'!$B$3:$G$426,$G492,6)</f>
        <v>Bx</v>
      </c>
      <c r="M492" s="100"/>
      <c r="O492" s="100"/>
    </row>
    <row r="493" customFormat="false" ht="12.75" hidden="false" customHeight="true" outlineLevel="0" collapsed="false">
      <c r="A493" s="95" t="s">
        <v>1273</v>
      </c>
      <c r="B493" s="95" t="s">
        <v>1274</v>
      </c>
      <c r="C493" s="95" t="s">
        <v>1273</v>
      </c>
      <c r="D493" s="95" t="n">
        <v>40.583591</v>
      </c>
      <c r="E493" s="95" t="n">
        <v>-74.103338</v>
      </c>
      <c r="G493" s="101" t="n">
        <v>0</v>
      </c>
      <c r="H493" s="95" t="str">
        <f aca="false" t="array" ref="H493:H494">INDEX('Annual Total'!$B$3:$G$426,G493,1)</f>
        <v>138 St-Grand Concourse (4,5)</v>
      </c>
      <c r="I493" s="95" t="str">
        <f aca="false" t="array" ref="I493:I494">INDEX('Annual Total'!$B$3:$G$426,$G493,6)</f>
        <v>Bx</v>
      </c>
      <c r="M493" s="100"/>
      <c r="O493" s="100"/>
    </row>
    <row r="494" customFormat="false" ht="12.75" hidden="false" customHeight="true" outlineLevel="0" collapsed="false">
      <c r="A494" s="95" t="s">
        <v>1275</v>
      </c>
      <c r="B494" s="95" t="s">
        <v>1276</v>
      </c>
      <c r="C494" s="95" t="s">
        <v>1275</v>
      </c>
      <c r="D494" s="95" t="n">
        <v>40.588849</v>
      </c>
      <c r="E494" s="95" t="n">
        <v>-74.09609</v>
      </c>
      <c r="G494" s="101" t="n">
        <v>0</v>
      </c>
      <c r="H494" s="95" t="str">
        <f aca="false" t="array" ref="H494:H495">INDEX('Annual Total'!$B$3:$G$426,G494,1)</f>
        <v>138 St-Grand Concourse (4,5)</v>
      </c>
      <c r="I494" s="95" t="str">
        <f aca="false" t="array" ref="I494:I495">INDEX('Annual Total'!$B$3:$G$426,$G494,6)</f>
        <v>Bx</v>
      </c>
      <c r="M494" s="100"/>
      <c r="O494" s="100"/>
    </row>
    <row r="495" customFormat="false" ht="12.75" hidden="false" customHeight="true" outlineLevel="0" collapsed="false">
      <c r="A495" s="95" t="s">
        <v>1277</v>
      </c>
      <c r="B495" s="95" t="s">
        <v>1278</v>
      </c>
      <c r="C495" s="95" t="s">
        <v>1277</v>
      </c>
      <c r="D495" s="95" t="n">
        <v>40.596612</v>
      </c>
      <c r="E495" s="95" t="n">
        <v>-74.087368</v>
      </c>
      <c r="G495" s="101" t="n">
        <v>0</v>
      </c>
      <c r="H495" s="95" t="str">
        <f aca="false" t="array" ref="H495:H496">INDEX('Annual Total'!$B$3:$G$426,G495,1)</f>
        <v>138 St-Grand Concourse (4,5)</v>
      </c>
      <c r="I495" s="95" t="str">
        <f aca="false" t="array" ref="I495:I496">INDEX('Annual Total'!$B$3:$G$426,$G495,6)</f>
        <v>Bx</v>
      </c>
      <c r="M495" s="100"/>
      <c r="O495" s="100"/>
    </row>
    <row r="496" customFormat="false" ht="12.75" hidden="false" customHeight="true" outlineLevel="0" collapsed="false">
      <c r="A496" s="95" t="s">
        <v>1279</v>
      </c>
      <c r="B496" s="95" t="s">
        <v>1280</v>
      </c>
      <c r="C496" s="95" t="s">
        <v>1279</v>
      </c>
      <c r="D496" s="95" t="n">
        <v>40.603117</v>
      </c>
      <c r="E496" s="95" t="n">
        <v>-74.084087</v>
      </c>
      <c r="G496" s="101" t="n">
        <v>0</v>
      </c>
      <c r="H496" s="95" t="str">
        <f aca="false" t="array" ref="H496:H497">INDEX('Annual Total'!$B$3:$G$426,G496,1)</f>
        <v>138 St-Grand Concourse (4,5)</v>
      </c>
      <c r="I496" s="95" t="str">
        <f aca="false" t="array" ref="I496:I497">INDEX('Annual Total'!$B$3:$G$426,$G496,6)</f>
        <v>Bx</v>
      </c>
      <c r="M496" s="100"/>
      <c r="O496" s="100"/>
    </row>
    <row r="497" customFormat="false" ht="12.75" hidden="false" customHeight="true" outlineLevel="0" collapsed="false">
      <c r="A497" s="95" t="s">
        <v>1281</v>
      </c>
      <c r="B497" s="95" t="s">
        <v>1282</v>
      </c>
      <c r="C497" s="95" t="s">
        <v>1281</v>
      </c>
      <c r="D497" s="95" t="n">
        <v>40.621319</v>
      </c>
      <c r="E497" s="95" t="n">
        <v>-74.071402</v>
      </c>
      <c r="G497" s="101" t="n">
        <v>0</v>
      </c>
      <c r="H497" s="95" t="str">
        <f aca="false" t="array" ref="H497:H498">INDEX('Annual Total'!$B$3:$G$426,G497,1)</f>
        <v>138 St-Grand Concourse (4,5)</v>
      </c>
      <c r="I497" s="95" t="str">
        <f aca="false" t="array" ref="I497:I498">INDEX('Annual Total'!$B$3:$G$426,$G497,6)</f>
        <v>Bx</v>
      </c>
      <c r="M497" s="100"/>
      <c r="O497" s="100"/>
    </row>
    <row r="498" customFormat="false" ht="12.75" hidden="false" customHeight="true" outlineLevel="0" collapsed="false">
      <c r="A498" s="95" t="s">
        <v>1283</v>
      </c>
      <c r="B498" s="95" t="s">
        <v>1284</v>
      </c>
      <c r="C498" s="95" t="s">
        <v>1283</v>
      </c>
      <c r="D498" s="95" t="n">
        <v>40.627915</v>
      </c>
      <c r="E498" s="95" t="n">
        <v>-74.075162</v>
      </c>
      <c r="G498" s="101" t="n">
        <v>0</v>
      </c>
      <c r="H498" s="95" t="str">
        <f aca="false" t="array" ref="H498:H499">INDEX('Annual Total'!$B$3:$G$426,G498,1)</f>
        <v>138 St-Grand Concourse (4,5)</v>
      </c>
      <c r="I498" s="95" t="str">
        <f aca="false" t="array" ref="I498:I499">INDEX('Annual Total'!$B$3:$G$426,$G498,6)</f>
        <v>Bx</v>
      </c>
      <c r="M498" s="100"/>
      <c r="O498" s="100"/>
    </row>
    <row r="499" customFormat="false" ht="12.75" hidden="false" customHeight="true" outlineLevel="0" collapsed="false">
      <c r="A499" s="95" t="s">
        <v>1285</v>
      </c>
      <c r="B499" s="95" t="s">
        <v>1286</v>
      </c>
      <c r="C499" s="95" t="s">
        <v>1285</v>
      </c>
      <c r="D499" s="95" t="n">
        <v>40.636949</v>
      </c>
      <c r="E499" s="95" t="n">
        <v>-74.074835</v>
      </c>
      <c r="G499" s="101" t="n">
        <v>0</v>
      </c>
      <c r="H499" s="95" t="str">
        <f aca="false" t="array" ref="H499:H500">INDEX('Annual Total'!$B$3:$G$426,G499,1)</f>
        <v>138 St-Grand Concourse (4,5)</v>
      </c>
      <c r="I499" s="95" t="str">
        <f aca="false" t="array" ref="I499:I500">INDEX('Annual Total'!$B$3:$G$426,$G499,6)</f>
        <v>Bx</v>
      </c>
      <c r="M499" s="100"/>
      <c r="O499" s="100"/>
    </row>
    <row r="500" customFormat="false" ht="12.75" hidden="false" customHeight="true" outlineLevel="0" collapsed="false">
      <c r="A500" s="95" t="s">
        <v>1287</v>
      </c>
      <c r="B500" s="95" t="s">
        <v>1288</v>
      </c>
      <c r="C500" s="95" t="s">
        <v>1287</v>
      </c>
      <c r="D500" s="95" t="n">
        <v>40.643748</v>
      </c>
      <c r="E500" s="95" t="n">
        <v>-74.073643</v>
      </c>
      <c r="G500" s="101" t="n">
        <v>0</v>
      </c>
      <c r="H500" s="95" t="str">
        <f aca="false" t="array" ref="H500:H923">INDEX('Annual Total'!$B$3:$G$426,G500,1)</f>
        <v>138 St-Grand Concourse (4,5)</v>
      </c>
      <c r="I500" s="95" t="str">
        <f aca="false" t="array" ref="I500:I923">INDEX('Annual Total'!$B$3:$G$426,$G500,6)</f>
        <v>Bx</v>
      </c>
      <c r="M500" s="100"/>
      <c r="O500" s="100"/>
    </row>
    <row r="501" customFormat="false" ht="12.75" hidden="false" customHeight="true" outlineLevel="0" collapsed="false">
      <c r="H501" s="95" t="str">
        <v>149 St-Grand Concourse (2,4,5)</v>
      </c>
      <c r="I501" s="95" t="str">
        <v>Bx</v>
      </c>
      <c r="M501" s="100"/>
      <c r="O501" s="100"/>
    </row>
    <row r="502" customFormat="false" ht="12.75" hidden="false" customHeight="true" outlineLevel="0" collapsed="false">
      <c r="H502" s="95" t="str">
        <v>161 St-Yankee Stadium (B,D,4)</v>
      </c>
      <c r="I502" s="95" t="str">
        <v>Bx</v>
      </c>
      <c r="M502" s="100"/>
      <c r="O502" s="100"/>
    </row>
    <row r="503" customFormat="false" ht="12.75" hidden="false" customHeight="true" outlineLevel="0" collapsed="false">
      <c r="H503" s="95" t="str">
        <v>167 St (4)</v>
      </c>
      <c r="I503" s="95" t="str">
        <v>Bx</v>
      </c>
      <c r="M503" s="100"/>
      <c r="O503" s="100"/>
    </row>
    <row r="504" customFormat="false" ht="12.75" hidden="false" customHeight="true" outlineLevel="0" collapsed="false">
      <c r="H504" s="95" t="str">
        <v>167 St (B,D)</v>
      </c>
      <c r="I504" s="95" t="str">
        <v>Bx</v>
      </c>
      <c r="M504" s="100"/>
      <c r="O504" s="100"/>
    </row>
    <row r="505" customFormat="false" ht="12.75" hidden="false" customHeight="true" outlineLevel="0" collapsed="false">
      <c r="H505" s="95" t="str">
        <v>170 St (4)</v>
      </c>
      <c r="I505" s="95" t="str">
        <v>Bx</v>
      </c>
      <c r="M505" s="100"/>
      <c r="O505" s="100"/>
    </row>
    <row r="506" customFormat="false" ht="12.75" hidden="false" customHeight="true" outlineLevel="0" collapsed="false">
      <c r="H506" s="95" t="str">
        <v>170 St (B,D)</v>
      </c>
      <c r="I506" s="95" t="str">
        <v>Bx</v>
      </c>
      <c r="M506" s="100"/>
      <c r="O506" s="100"/>
    </row>
    <row r="507" customFormat="false" ht="12.75" hidden="false" customHeight="true" outlineLevel="0" collapsed="false">
      <c r="H507" s="95" t="str">
        <v>174 St (2,5)</v>
      </c>
      <c r="I507" s="95" t="str">
        <v>Bx</v>
      </c>
      <c r="M507" s="100"/>
      <c r="O507" s="100"/>
    </row>
    <row r="508" customFormat="false" ht="12.75" hidden="false" customHeight="true" outlineLevel="0" collapsed="false">
      <c r="H508" s="95" t="str">
        <v>174-175 Sts (B,D)</v>
      </c>
      <c r="I508" s="95" t="str">
        <v>Bx</v>
      </c>
      <c r="M508" s="100"/>
      <c r="O508" s="100"/>
    </row>
    <row r="509" customFormat="false" ht="12.75" hidden="false" customHeight="true" outlineLevel="0" collapsed="false">
      <c r="H509" s="95" t="str">
        <v>176 St (4)</v>
      </c>
      <c r="I509" s="95" t="str">
        <v>Bx</v>
      </c>
      <c r="M509" s="100"/>
      <c r="O509" s="100"/>
    </row>
    <row r="510" customFormat="false" ht="12.75" hidden="false" customHeight="true" outlineLevel="0" collapsed="false">
      <c r="H510" s="95" t="str">
        <v>182-183 Sts (B,D)</v>
      </c>
      <c r="I510" s="95" t="str">
        <v>Bx</v>
      </c>
      <c r="M510" s="100"/>
      <c r="O510" s="100"/>
    </row>
    <row r="511" customFormat="false" ht="12.75" hidden="false" customHeight="true" outlineLevel="0" collapsed="false">
      <c r="H511" s="95" t="str">
        <v>183 St (4)</v>
      </c>
      <c r="I511" s="95" t="str">
        <v>Bx</v>
      </c>
      <c r="M511" s="100"/>
      <c r="O511" s="100"/>
    </row>
    <row r="512" customFormat="false" ht="12.75" hidden="false" customHeight="true" outlineLevel="0" collapsed="false">
      <c r="H512" s="95" t="str">
        <v>219 St (2,5)</v>
      </c>
      <c r="I512" s="95" t="str">
        <v>Bx</v>
      </c>
      <c r="M512" s="100"/>
      <c r="O512" s="100"/>
    </row>
    <row r="513" customFormat="false" ht="12.75" hidden="false" customHeight="true" outlineLevel="0" collapsed="false">
      <c r="H513" s="95" t="str">
        <v>225 St (2,5)</v>
      </c>
      <c r="I513" s="95" t="str">
        <v>Bx</v>
      </c>
      <c r="M513" s="100"/>
      <c r="O513" s="100"/>
    </row>
    <row r="514" customFormat="false" ht="12.75" hidden="false" customHeight="true" outlineLevel="0" collapsed="false">
      <c r="H514" s="95" t="str">
        <v>231 St (1)</v>
      </c>
      <c r="I514" s="95" t="str">
        <v>Bx</v>
      </c>
      <c r="M514" s="100"/>
      <c r="O514" s="100"/>
    </row>
    <row r="515" customFormat="false" ht="12.75" hidden="false" customHeight="true" outlineLevel="0" collapsed="false">
      <c r="H515" s="95" t="str">
        <v>233 St (2,5)</v>
      </c>
      <c r="I515" s="95" t="str">
        <v>Bx</v>
      </c>
      <c r="M515" s="100"/>
      <c r="O515" s="100"/>
    </row>
    <row r="516" customFormat="false" ht="12.75" hidden="false" customHeight="true" outlineLevel="0" collapsed="false">
      <c r="H516" s="95" t="str">
        <v>238 St (1)</v>
      </c>
      <c r="I516" s="95" t="str">
        <v>Bx</v>
      </c>
      <c r="M516" s="100"/>
      <c r="O516" s="100"/>
    </row>
    <row r="517" customFormat="false" ht="12.75" hidden="false" customHeight="true" outlineLevel="0" collapsed="false">
      <c r="H517" s="95" t="str">
        <v>3 Av-138 St (6)</v>
      </c>
      <c r="I517" s="95" t="str">
        <v>Bx</v>
      </c>
      <c r="M517" s="100"/>
      <c r="O517" s="100"/>
    </row>
    <row r="518" customFormat="false" ht="12.75" hidden="false" customHeight="true" outlineLevel="0" collapsed="false">
      <c r="H518" s="95" t="str">
        <v>3 Av-149 St (2,5)</v>
      </c>
      <c r="I518" s="95" t="str">
        <v>Bx</v>
      </c>
      <c r="M518" s="100"/>
      <c r="O518" s="100"/>
    </row>
    <row r="519" customFormat="false" ht="12.75" hidden="false" customHeight="true" outlineLevel="0" collapsed="false">
      <c r="H519" s="95" t="str">
        <v>Allerton Av (2,5)</v>
      </c>
      <c r="I519" s="95" t="str">
        <v>Bx</v>
      </c>
      <c r="M519" s="100"/>
      <c r="O519" s="100"/>
    </row>
    <row r="520" customFormat="false" ht="12.75" hidden="false" customHeight="true" outlineLevel="0" collapsed="false">
      <c r="H520" s="95" t="str">
        <v>Baychester Av (5)</v>
      </c>
      <c r="I520" s="95" t="str">
        <v>Bx</v>
      </c>
      <c r="M520" s="100"/>
      <c r="O520" s="100"/>
    </row>
    <row r="521" customFormat="false" ht="12.75" hidden="false" customHeight="true" outlineLevel="0" collapsed="false">
      <c r="H521" s="95" t="str">
        <v>Bedford Park Blvd (B,D)</v>
      </c>
      <c r="I521" s="95" t="str">
        <v>Bx</v>
      </c>
      <c r="M521" s="100"/>
      <c r="O521" s="100"/>
    </row>
    <row r="522" customFormat="false" ht="12.75" hidden="false" customHeight="true" outlineLevel="0" collapsed="false">
      <c r="H522" s="95" t="str">
        <v>Bedford Park Blvd-Lehman College (4)</v>
      </c>
      <c r="I522" s="95" t="str">
        <v>Bx</v>
      </c>
      <c r="M522" s="100"/>
      <c r="O522" s="100"/>
    </row>
    <row r="523" customFormat="false" ht="12.75" hidden="false" customHeight="true" outlineLevel="0" collapsed="false">
      <c r="H523" s="95" t="str">
        <v>Bronx Park East (2,5)</v>
      </c>
      <c r="I523" s="95" t="str">
        <v>Bx</v>
      </c>
      <c r="M523" s="100"/>
      <c r="O523" s="100"/>
    </row>
    <row r="524" customFormat="false" ht="12.75" hidden="false" customHeight="true" outlineLevel="0" collapsed="false">
      <c r="H524" s="95" t="str">
        <v>Brook Av (6)</v>
      </c>
      <c r="I524" s="95" t="str">
        <v>Bx</v>
      </c>
      <c r="M524" s="100"/>
      <c r="O524" s="100"/>
    </row>
    <row r="525" customFormat="false" ht="12.75" hidden="false" customHeight="true" outlineLevel="0" collapsed="false">
      <c r="H525" s="95" t="str">
        <v>Buhre Av (6)</v>
      </c>
      <c r="I525" s="95" t="str">
        <v>Bx</v>
      </c>
      <c r="M525" s="100"/>
      <c r="O525" s="100"/>
    </row>
    <row r="526" customFormat="false" ht="12.75" hidden="false" customHeight="true" outlineLevel="0" collapsed="false">
      <c r="H526" s="95" t="str">
        <v>Burke Av (2,5)</v>
      </c>
      <c r="I526" s="95" t="str">
        <v>Bx</v>
      </c>
      <c r="M526" s="100"/>
      <c r="O526" s="100"/>
    </row>
    <row r="527" customFormat="false" ht="12.75" hidden="false" customHeight="true" outlineLevel="0" collapsed="false">
      <c r="H527" s="95" t="str">
        <v>Burnside Av (4)</v>
      </c>
      <c r="I527" s="95" t="str">
        <v>Bx</v>
      </c>
      <c r="M527" s="100"/>
      <c r="O527" s="100"/>
    </row>
    <row r="528" customFormat="false" ht="12.75" hidden="false" customHeight="true" outlineLevel="0" collapsed="false">
      <c r="H528" s="95" t="str">
        <v>Castle Hill Av (6)</v>
      </c>
      <c r="I528" s="95" t="str">
        <v>Bx</v>
      </c>
      <c r="M528" s="100"/>
      <c r="O528" s="100"/>
    </row>
    <row r="529" customFormat="false" ht="12.75" hidden="false" customHeight="true" outlineLevel="0" collapsed="false">
      <c r="H529" s="95" t="str">
        <v>Cypress Av (6)</v>
      </c>
      <c r="I529" s="95" t="str">
        <v>Bx</v>
      </c>
      <c r="M529" s="100"/>
      <c r="O529" s="100"/>
    </row>
    <row r="530" customFormat="false" ht="12.75" hidden="false" customHeight="true" outlineLevel="0" collapsed="false">
      <c r="H530" s="95" t="str">
        <v>East 143 St-St Mary's St (6)</v>
      </c>
      <c r="I530" s="95" t="str">
        <v>Bx</v>
      </c>
      <c r="M530" s="100"/>
      <c r="O530" s="100"/>
    </row>
    <row r="531" customFormat="false" ht="12.75" hidden="false" customHeight="true" outlineLevel="0" collapsed="false">
      <c r="H531" s="95" t="str">
        <v>East 149 St (6)</v>
      </c>
      <c r="I531" s="95" t="str">
        <v>Bx</v>
      </c>
      <c r="M531" s="100"/>
      <c r="O531" s="100"/>
    </row>
    <row r="532" customFormat="false" ht="12.75" hidden="false" customHeight="true" outlineLevel="0" collapsed="false">
      <c r="H532" s="95" t="str">
        <v>East 180 St (2,5)</v>
      </c>
      <c r="I532" s="95" t="str">
        <v>Bx</v>
      </c>
      <c r="M532" s="100"/>
      <c r="O532" s="100"/>
    </row>
    <row r="533" customFormat="false" ht="12.75" hidden="false" customHeight="true" outlineLevel="0" collapsed="false">
      <c r="H533" s="95" t="str">
        <v>Eastchester-Dyre Av (5)</v>
      </c>
      <c r="I533" s="95" t="str">
        <v>Bx</v>
      </c>
      <c r="M533" s="100"/>
      <c r="O533" s="100"/>
    </row>
    <row r="534" customFormat="false" ht="12.75" hidden="false" customHeight="true" outlineLevel="0" collapsed="false">
      <c r="H534" s="95" t="str">
        <v>Elder Av (6)</v>
      </c>
      <c r="I534" s="95" t="str">
        <v>Bx</v>
      </c>
      <c r="M534" s="100"/>
      <c r="O534" s="100"/>
    </row>
    <row r="535" customFormat="false" ht="12.75" hidden="false" customHeight="true" outlineLevel="0" collapsed="false">
      <c r="H535" s="95" t="str">
        <v>Fordham Rd (4)</v>
      </c>
      <c r="I535" s="95" t="str">
        <v>Bx</v>
      </c>
      <c r="M535" s="100"/>
      <c r="O535" s="100"/>
    </row>
    <row r="536" customFormat="false" ht="12.75" hidden="false" customHeight="true" outlineLevel="0" collapsed="false">
      <c r="H536" s="95" t="str">
        <v>Fordham Rd (B,D)</v>
      </c>
      <c r="I536" s="95" t="str">
        <v>Bx</v>
      </c>
      <c r="M536" s="100"/>
      <c r="O536" s="100"/>
    </row>
    <row r="537" customFormat="false" ht="12.75" hidden="false" customHeight="true" outlineLevel="0" collapsed="false">
      <c r="H537" s="95" t="str">
        <v>Freeman St (2,5)</v>
      </c>
      <c r="I537" s="95" t="str">
        <v>Bx</v>
      </c>
      <c r="M537" s="100"/>
      <c r="O537" s="100"/>
    </row>
    <row r="538" customFormat="false" ht="12.75" hidden="false" customHeight="true" outlineLevel="0" collapsed="false">
      <c r="H538" s="95" t="str">
        <v>Gun Hill Rd (2,5)</v>
      </c>
      <c r="I538" s="95" t="str">
        <v>Bx</v>
      </c>
      <c r="M538" s="100"/>
      <c r="O538" s="100"/>
    </row>
    <row r="539" customFormat="false" ht="12.75" hidden="false" customHeight="true" outlineLevel="0" collapsed="false">
      <c r="H539" s="95" t="str">
        <v>Gun Hill Rd (5)</v>
      </c>
      <c r="I539" s="95" t="str">
        <v>Bx</v>
      </c>
      <c r="M539" s="100"/>
      <c r="O539" s="100"/>
    </row>
    <row r="540" customFormat="false" ht="12.75" hidden="false" customHeight="true" outlineLevel="0" collapsed="false">
      <c r="H540" s="95" t="str">
        <v>Hunts Point Av (6)</v>
      </c>
      <c r="I540" s="95" t="str">
        <v>Bx</v>
      </c>
      <c r="M540" s="100"/>
      <c r="O540" s="100"/>
    </row>
    <row r="541" customFormat="false" ht="12.75" hidden="false" customHeight="true" outlineLevel="0" collapsed="false">
      <c r="H541" s="95" t="str">
        <v>Intervale Av (2,5)</v>
      </c>
      <c r="I541" s="95" t="str">
        <v>Bx</v>
      </c>
      <c r="M541" s="100"/>
      <c r="O541" s="100"/>
    </row>
    <row r="542" customFormat="false" ht="12.75" hidden="false" customHeight="true" outlineLevel="0" collapsed="false">
      <c r="H542" s="95" t="str">
        <v>Jackson Av (2,5)</v>
      </c>
      <c r="I542" s="95" t="str">
        <v>Bx</v>
      </c>
      <c r="M542" s="100"/>
      <c r="O542" s="100"/>
    </row>
    <row r="543" customFormat="false" ht="12.75" hidden="false" customHeight="true" outlineLevel="0" collapsed="false">
      <c r="H543" s="95" t="str">
        <v>Kingsbridge Rd (4)</v>
      </c>
      <c r="I543" s="95" t="str">
        <v>Bx</v>
      </c>
      <c r="M543" s="100"/>
      <c r="O543" s="100"/>
    </row>
    <row r="544" customFormat="false" ht="12.75" hidden="false" customHeight="true" outlineLevel="0" collapsed="false">
      <c r="H544" s="95" t="str">
        <v>Kingsbridge Rd (B,D)</v>
      </c>
      <c r="I544" s="95" t="str">
        <v>Bx</v>
      </c>
      <c r="M544" s="100"/>
      <c r="O544" s="100"/>
    </row>
    <row r="545" customFormat="false" ht="12.75" hidden="false" customHeight="true" outlineLevel="0" collapsed="false">
      <c r="H545" s="95" t="str">
        <v>Longwood Av (6)</v>
      </c>
      <c r="I545" s="95" t="str">
        <v>Bx</v>
      </c>
      <c r="M545" s="100"/>
      <c r="O545" s="100"/>
    </row>
    <row r="546" customFormat="false" ht="12.75" hidden="false" customHeight="true" outlineLevel="0" collapsed="false">
      <c r="H546" s="95" t="str">
        <v>Middletown Rd (6)</v>
      </c>
      <c r="I546" s="95" t="str">
        <v>Bx</v>
      </c>
      <c r="M546" s="100"/>
      <c r="O546" s="100"/>
    </row>
    <row r="547" customFormat="false" ht="12.75" hidden="false" customHeight="true" outlineLevel="0" collapsed="false">
      <c r="H547" s="95" t="str">
        <v>Morris Park (5)</v>
      </c>
      <c r="I547" s="95" t="str">
        <v>Bx</v>
      </c>
      <c r="M547" s="100"/>
      <c r="O547" s="100"/>
    </row>
    <row r="548" customFormat="false" ht="12.75" hidden="false" customHeight="true" outlineLevel="0" collapsed="false">
      <c r="H548" s="95" t="str">
        <v>Morrison Av-Soundview (6)</v>
      </c>
      <c r="I548" s="95" t="str">
        <v>Bx</v>
      </c>
      <c r="M548" s="100"/>
      <c r="O548" s="100"/>
    </row>
    <row r="549" customFormat="false" ht="12.75" hidden="false" customHeight="true" outlineLevel="0" collapsed="false">
      <c r="H549" s="95" t="str">
        <v>Mosholu Pkwy (4)</v>
      </c>
      <c r="I549" s="95" t="str">
        <v>Bx</v>
      </c>
      <c r="M549" s="100"/>
      <c r="O549" s="100"/>
    </row>
    <row r="550" customFormat="false" ht="12.75" hidden="false" customHeight="true" outlineLevel="0" collapsed="false">
      <c r="H550" s="95" t="str">
        <v>Mt Eden Av (4)</v>
      </c>
      <c r="I550" s="95" t="str">
        <v>Bx</v>
      </c>
      <c r="M550" s="100"/>
      <c r="O550" s="100"/>
    </row>
    <row r="551" customFormat="false" ht="12.75" hidden="false" customHeight="true" outlineLevel="0" collapsed="false">
      <c r="H551" s="95" t="str">
        <v>Nereid Av (2,5)</v>
      </c>
      <c r="I551" s="95" t="str">
        <v>Bx</v>
      </c>
      <c r="M551" s="100"/>
      <c r="O551" s="100"/>
    </row>
    <row r="552" customFormat="false" ht="12.75" hidden="false" customHeight="true" outlineLevel="0" collapsed="false">
      <c r="H552" s="95" t="str">
        <v>Norwood-205 St (D)</v>
      </c>
      <c r="I552" s="95" t="str">
        <v>Bx</v>
      </c>
      <c r="M552" s="100"/>
      <c r="O552" s="100"/>
    </row>
    <row r="553" customFormat="false" ht="12.75" hidden="false" customHeight="true" outlineLevel="0" collapsed="false">
      <c r="H553" s="95" t="str">
        <v>Parkchester (6)</v>
      </c>
      <c r="I553" s="95" t="str">
        <v>Bx</v>
      </c>
      <c r="M553" s="100"/>
      <c r="O553" s="100"/>
    </row>
    <row r="554" customFormat="false" ht="12.75" hidden="false" customHeight="true" outlineLevel="0" collapsed="false">
      <c r="H554" s="95" t="str">
        <v>Pelham Bay Park (6)</v>
      </c>
      <c r="I554" s="95" t="str">
        <v>Bx</v>
      </c>
      <c r="M554" s="100"/>
      <c r="O554" s="100"/>
    </row>
    <row r="555" customFormat="false" ht="12.75" hidden="false" customHeight="true" outlineLevel="0" collapsed="false">
      <c r="H555" s="95" t="str">
        <v>Pelham Pkwy (2,5)</v>
      </c>
      <c r="I555" s="95" t="str">
        <v>Bx</v>
      </c>
      <c r="M555" s="100"/>
      <c r="O555" s="100"/>
    </row>
    <row r="556" customFormat="false" ht="12.75" hidden="false" customHeight="true" outlineLevel="0" collapsed="false">
      <c r="H556" s="95" t="str">
        <v>Pelham Pkwy (5)</v>
      </c>
      <c r="I556" s="95" t="str">
        <v>Bx</v>
      </c>
      <c r="M556" s="100"/>
      <c r="O556" s="100"/>
    </row>
    <row r="557" customFormat="false" ht="12.75" hidden="false" customHeight="true" outlineLevel="0" collapsed="false">
      <c r="H557" s="95" t="str">
        <v>Prospect Av (2,5)</v>
      </c>
      <c r="I557" s="95" t="str">
        <v>Bx</v>
      </c>
      <c r="M557" s="100"/>
      <c r="O557" s="100"/>
    </row>
    <row r="558" customFormat="false" ht="12.75" hidden="false" customHeight="true" outlineLevel="0" collapsed="false">
      <c r="H558" s="95" t="str">
        <v>Simpson St (2,5)</v>
      </c>
      <c r="I558" s="95" t="str">
        <v>Bx</v>
      </c>
      <c r="M558" s="100"/>
      <c r="O558" s="100"/>
    </row>
    <row r="559" customFormat="false" ht="12.75" hidden="false" customHeight="true" outlineLevel="0" collapsed="false">
      <c r="H559" s="95" t="str">
        <v>St Lawrence Av (6)</v>
      </c>
      <c r="I559" s="95" t="str">
        <v>Bx</v>
      </c>
      <c r="M559" s="100"/>
      <c r="O559" s="100"/>
    </row>
    <row r="560" customFormat="false" ht="12.75" hidden="false" customHeight="true" outlineLevel="0" collapsed="false">
      <c r="H560" s="95" t="str">
        <v>Tremont Av (B,D)</v>
      </c>
      <c r="I560" s="95" t="str">
        <v>Bx</v>
      </c>
      <c r="M560" s="100"/>
      <c r="O560" s="100"/>
    </row>
    <row r="561" customFormat="false" ht="12.75" hidden="false" customHeight="true" outlineLevel="0" collapsed="false">
      <c r="H561" s="95" t="str">
        <v>Van Cortlandt Park-242 St (1)</v>
      </c>
      <c r="I561" s="95" t="str">
        <v>Bx</v>
      </c>
      <c r="M561" s="100"/>
      <c r="O561" s="100"/>
    </row>
    <row r="562" customFormat="false" ht="12.75" hidden="false" customHeight="true" outlineLevel="0" collapsed="false">
      <c r="H562" s="95" t="str">
        <v>Wakefield-241 St (2)</v>
      </c>
      <c r="I562" s="95" t="str">
        <v>Bx</v>
      </c>
      <c r="M562" s="100"/>
      <c r="O562" s="100"/>
    </row>
    <row r="563" customFormat="false" ht="12.75" hidden="false" customHeight="true" outlineLevel="0" collapsed="false">
      <c r="H563" s="95" t="str">
        <v>West Farms Sq-East Tremont Av (2,5)</v>
      </c>
      <c r="I563" s="95" t="str">
        <v>Bx</v>
      </c>
      <c r="M563" s="100"/>
      <c r="O563" s="100"/>
    </row>
    <row r="564" customFormat="false" ht="12.75" hidden="false" customHeight="true" outlineLevel="0" collapsed="false">
      <c r="H564" s="95" t="str">
        <v>Westchester Sq-East Tremont Av (6)</v>
      </c>
      <c r="I564" s="95" t="str">
        <v>Bx</v>
      </c>
      <c r="M564" s="100"/>
      <c r="O564" s="100"/>
    </row>
    <row r="565" customFormat="false" ht="12.75" hidden="false" customHeight="true" outlineLevel="0" collapsed="false">
      <c r="H565" s="95" t="str">
        <v>Whitlock Av (6)</v>
      </c>
      <c r="I565" s="95" t="str">
        <v>Bx</v>
      </c>
      <c r="M565" s="100"/>
      <c r="O565" s="100"/>
    </row>
    <row r="566" customFormat="false" ht="12.75" hidden="false" customHeight="true" outlineLevel="0" collapsed="false">
      <c r="H566" s="95" t="str">
        <v>Woodlawn (4)</v>
      </c>
      <c r="I566" s="95" t="str">
        <v>Bx</v>
      </c>
      <c r="M566" s="100"/>
      <c r="O566" s="100"/>
    </row>
    <row r="567" customFormat="false" ht="12.75" hidden="false" customHeight="true" outlineLevel="0" collapsed="false">
      <c r="H567" s="95" t="str">
        <v>Zerega Av (6)</v>
      </c>
      <c r="I567" s="95" t="str">
        <v>Bx</v>
      </c>
      <c r="M567" s="100"/>
      <c r="O567" s="100"/>
    </row>
    <row r="568" customFormat="false" ht="12.75" hidden="false" customHeight="true" outlineLevel="0" collapsed="false">
      <c r="H568" s="95" t="str">
        <v>15 St-Prospect Park (F,G)</v>
      </c>
      <c r="I568" s="95" t="str">
        <v>B</v>
      </c>
      <c r="M568" s="100"/>
      <c r="O568" s="100"/>
    </row>
    <row r="569" customFormat="false" ht="12.75" hidden="false" customHeight="true" outlineLevel="0" collapsed="false">
      <c r="H569" s="95" t="str">
        <v>18 Av (D)</v>
      </c>
      <c r="I569" s="95" t="str">
        <v>B</v>
      </c>
      <c r="M569" s="100"/>
      <c r="O569" s="100"/>
    </row>
    <row r="570" customFormat="false" ht="12.75" hidden="false" customHeight="true" outlineLevel="0" collapsed="false">
      <c r="H570" s="95" t="str">
        <v>18 Av (F)</v>
      </c>
      <c r="I570" s="95" t="str">
        <v>B</v>
      </c>
      <c r="M570" s="100"/>
      <c r="O570" s="100"/>
    </row>
    <row r="571" customFormat="false" ht="12.75" hidden="false" customHeight="true" outlineLevel="0" collapsed="false">
      <c r="H571" s="95" t="str">
        <v>18 Av (N)</v>
      </c>
      <c r="I571" s="95" t="str">
        <v>B</v>
      </c>
      <c r="M571" s="100"/>
      <c r="O571" s="100"/>
    </row>
    <row r="572" customFormat="false" ht="12.75" hidden="false" customHeight="true" outlineLevel="0" collapsed="false">
      <c r="H572" s="95" t="str">
        <v>20 Av (D)</v>
      </c>
      <c r="I572" s="95" t="str">
        <v>B</v>
      </c>
      <c r="M572" s="100"/>
      <c r="O572" s="100"/>
    </row>
    <row r="573" customFormat="false" ht="12.75" hidden="false" customHeight="true" outlineLevel="0" collapsed="false">
      <c r="H573" s="95" t="str">
        <v>20 Av (N)</v>
      </c>
      <c r="I573" s="95" t="str">
        <v>B</v>
      </c>
      <c r="M573" s="100"/>
      <c r="O573" s="100"/>
    </row>
    <row r="574" customFormat="false" ht="12.75" hidden="false" customHeight="true" outlineLevel="0" collapsed="false">
      <c r="H574" s="95" t="str">
        <v>25 Av (D)</v>
      </c>
      <c r="I574" s="95" t="str">
        <v>B</v>
      </c>
      <c r="M574" s="100"/>
      <c r="O574" s="100"/>
    </row>
    <row r="575" customFormat="false" ht="12.75" hidden="false" customHeight="true" outlineLevel="0" collapsed="false">
      <c r="H575" s="95" t="str">
        <v>25 St (R)</v>
      </c>
      <c r="I575" s="95" t="str">
        <v>B</v>
      </c>
      <c r="M575" s="100"/>
      <c r="O575" s="100"/>
    </row>
    <row r="576" customFormat="false" ht="12.75" hidden="false" customHeight="true" outlineLevel="0" collapsed="false">
      <c r="H576" s="95" t="str">
        <v>36 St (D,N,R)</v>
      </c>
      <c r="I576" s="95" t="str">
        <v>B</v>
      </c>
      <c r="M576" s="100"/>
      <c r="O576" s="100"/>
    </row>
    <row r="577" customFormat="false" ht="12.75" hidden="false" customHeight="true" outlineLevel="0" collapsed="false">
      <c r="H577" s="95" t="str">
        <v>4 Av (F,G)/9 St (R)</v>
      </c>
      <c r="I577" s="95" t="str">
        <v>B</v>
      </c>
      <c r="M577" s="100"/>
      <c r="O577" s="100"/>
    </row>
    <row r="578" customFormat="false" ht="12.75" hidden="false" customHeight="true" outlineLevel="0" collapsed="false">
      <c r="H578" s="95" t="str">
        <v>45 St (R)</v>
      </c>
      <c r="I578" s="95" t="str">
        <v>B</v>
      </c>
      <c r="M578" s="100"/>
      <c r="O578" s="100"/>
    </row>
    <row r="579" customFormat="false" ht="12.75" hidden="false" customHeight="true" outlineLevel="0" collapsed="false">
      <c r="H579" s="95" t="str">
        <v>50 St (D)</v>
      </c>
      <c r="I579" s="95" t="str">
        <v>B</v>
      </c>
      <c r="M579" s="100"/>
      <c r="O579" s="100"/>
    </row>
    <row r="580" customFormat="false" ht="12.75" hidden="false" customHeight="true" outlineLevel="0" collapsed="false">
      <c r="H580" s="95" t="str">
        <v>53 St (R)</v>
      </c>
      <c r="I580" s="95" t="str">
        <v>B</v>
      </c>
      <c r="M580" s="100"/>
      <c r="O580" s="100"/>
    </row>
    <row r="581" customFormat="false" ht="12.75" hidden="false" customHeight="true" outlineLevel="0" collapsed="false">
      <c r="H581" s="95" t="str">
        <v>55 St (D)</v>
      </c>
      <c r="I581" s="95" t="str">
        <v>B</v>
      </c>
      <c r="M581" s="100"/>
      <c r="O581" s="100"/>
    </row>
    <row r="582" customFormat="false" ht="12.75" hidden="false" customHeight="true" outlineLevel="0" collapsed="false">
      <c r="H582" s="95" t="str">
        <v>59 St (N,R)</v>
      </c>
      <c r="I582" s="95" t="str">
        <v>B</v>
      </c>
      <c r="M582" s="100"/>
      <c r="O582" s="100"/>
    </row>
    <row r="583" customFormat="false" ht="12.75" hidden="false" customHeight="true" outlineLevel="0" collapsed="false">
      <c r="H583" s="95" t="str">
        <v>7 Av (B,Q)</v>
      </c>
      <c r="I583" s="95" t="str">
        <v>B</v>
      </c>
      <c r="M583" s="100"/>
      <c r="O583" s="100"/>
    </row>
    <row r="584" customFormat="false" ht="12.75" hidden="false" customHeight="true" outlineLevel="0" collapsed="false">
      <c r="H584" s="95" t="str">
        <v>7 Av (F,G)</v>
      </c>
      <c r="I584" s="95" t="str">
        <v>B</v>
      </c>
      <c r="M584" s="100"/>
      <c r="O584" s="100"/>
    </row>
    <row r="585" customFormat="false" ht="12.75" hidden="false" customHeight="true" outlineLevel="0" collapsed="false">
      <c r="H585" s="95" t="str">
        <v>71 St (D)</v>
      </c>
      <c r="I585" s="95" t="str">
        <v>B</v>
      </c>
      <c r="M585" s="100"/>
      <c r="O585" s="100"/>
    </row>
    <row r="586" customFormat="false" ht="12.75" hidden="false" customHeight="true" outlineLevel="0" collapsed="false">
      <c r="H586" s="95" t="str">
        <v>77 St (R)</v>
      </c>
      <c r="I586" s="95" t="str">
        <v>B</v>
      </c>
      <c r="M586" s="100"/>
      <c r="O586" s="100"/>
    </row>
    <row r="587" customFormat="false" ht="12.75" hidden="false" customHeight="true" outlineLevel="0" collapsed="false">
      <c r="H587" s="95" t="str">
        <v>79 St (D)</v>
      </c>
      <c r="I587" s="95" t="str">
        <v>B</v>
      </c>
      <c r="M587" s="100"/>
      <c r="O587" s="100"/>
    </row>
    <row r="588" customFormat="false" ht="12.75" hidden="false" customHeight="true" outlineLevel="0" collapsed="false">
      <c r="H588" s="95" t="str">
        <v>8 Av (N)</v>
      </c>
      <c r="I588" s="95" t="str">
        <v>B</v>
      </c>
      <c r="M588" s="100"/>
      <c r="O588" s="100"/>
    </row>
    <row r="589" customFormat="false" ht="12.75" hidden="false" customHeight="true" outlineLevel="0" collapsed="false">
      <c r="H589" s="95" t="str">
        <v>86 St (N)</v>
      </c>
      <c r="I589" s="95" t="str">
        <v>B</v>
      </c>
      <c r="M589" s="100"/>
      <c r="O589" s="100"/>
    </row>
    <row r="590" customFormat="false" ht="12.75" hidden="false" customHeight="true" outlineLevel="0" collapsed="false">
      <c r="H590" s="95" t="str">
        <v>86 St (R)</v>
      </c>
      <c r="I590" s="95" t="str">
        <v>B</v>
      </c>
      <c r="M590" s="100"/>
      <c r="O590" s="100"/>
    </row>
    <row r="591" customFormat="false" ht="12.75" hidden="false" customHeight="true" outlineLevel="0" collapsed="false">
      <c r="H591" s="95" t="str">
        <v>9 Av (D)</v>
      </c>
      <c r="I591" s="95" t="str">
        <v>B</v>
      </c>
      <c r="M591" s="100"/>
      <c r="O591" s="100"/>
    </row>
    <row r="592" customFormat="false" ht="12.75" hidden="false" customHeight="true" outlineLevel="0" collapsed="false">
      <c r="H592" s="95" t="str">
        <v>Alabama Av (J)</v>
      </c>
      <c r="I592" s="95" t="str">
        <v>B</v>
      </c>
      <c r="M592" s="100"/>
      <c r="O592" s="100"/>
    </row>
    <row r="593" customFormat="false" ht="12.75" hidden="false" customHeight="true" outlineLevel="0" collapsed="false">
      <c r="H593" s="95" t="str">
        <v>Atlantic Av (L)</v>
      </c>
      <c r="I593" s="95" t="str">
        <v>B</v>
      </c>
      <c r="M593" s="100"/>
      <c r="O593" s="100"/>
    </row>
    <row r="594" customFormat="false" ht="12.75" hidden="false" customHeight="true" outlineLevel="0" collapsed="false">
      <c r="H594" s="95" t="str">
        <v>Atlantic Av-Barclays Ctr (B,D,N,Q,R,2,3,4,5)</v>
      </c>
      <c r="I594" s="95" t="str">
        <v>B</v>
      </c>
      <c r="M594" s="100"/>
      <c r="O594" s="100"/>
    </row>
    <row r="595" customFormat="false" ht="12.75" hidden="false" customHeight="true" outlineLevel="0" collapsed="false">
      <c r="H595" s="95" t="str">
        <v>Avenue H (Q)</v>
      </c>
      <c r="I595" s="95" t="str">
        <v>B</v>
      </c>
      <c r="M595" s="100"/>
      <c r="O595" s="100"/>
    </row>
    <row r="596" customFormat="false" ht="12.75" hidden="false" customHeight="true" outlineLevel="0" collapsed="false">
      <c r="H596" s="95" t="str">
        <v>Avenue I (F)</v>
      </c>
      <c r="I596" s="95" t="str">
        <v>B</v>
      </c>
      <c r="M596" s="100"/>
      <c r="O596" s="100"/>
    </row>
    <row r="597" customFormat="false" ht="12.75" hidden="false" customHeight="true" outlineLevel="0" collapsed="false">
      <c r="H597" s="95" t="str">
        <v>Avenue J (Q)</v>
      </c>
      <c r="I597" s="95" t="str">
        <v>B</v>
      </c>
      <c r="M597" s="100"/>
      <c r="O597" s="100"/>
    </row>
    <row r="598" customFormat="false" ht="12.75" hidden="false" customHeight="true" outlineLevel="0" collapsed="false">
      <c r="H598" s="95" t="str">
        <v>Avenue M (Q)</v>
      </c>
      <c r="I598" s="95" t="str">
        <v>B</v>
      </c>
      <c r="M598" s="100"/>
      <c r="O598" s="100"/>
    </row>
    <row r="599" customFormat="false" ht="12.75" hidden="false" customHeight="true" outlineLevel="0" collapsed="false">
      <c r="H599" s="95" t="str">
        <v>Avenue N (F)</v>
      </c>
      <c r="I599" s="95" t="str">
        <v>B</v>
      </c>
      <c r="M599" s="100"/>
      <c r="O599" s="100"/>
    </row>
    <row r="600" customFormat="false" ht="12.75" hidden="false" customHeight="true" outlineLevel="0" collapsed="false">
      <c r="H600" s="95" t="str">
        <v>Avenue P (F)</v>
      </c>
      <c r="I600" s="95" t="str">
        <v>B</v>
      </c>
      <c r="M600" s="100"/>
      <c r="O600" s="100"/>
    </row>
    <row r="601" customFormat="false" ht="12.75" hidden="false" customHeight="true" outlineLevel="0" collapsed="false">
      <c r="H601" s="95" t="str">
        <v>Avenue U (F)</v>
      </c>
      <c r="I601" s="95" t="str">
        <v>B</v>
      </c>
      <c r="M601" s="100"/>
      <c r="O601" s="100"/>
    </row>
    <row r="602" customFormat="false" ht="12.75" hidden="false" customHeight="true" outlineLevel="0" collapsed="false">
      <c r="H602" s="95" t="str">
        <v>Avenue U (N)</v>
      </c>
      <c r="I602" s="95" t="str">
        <v>B</v>
      </c>
      <c r="M602" s="100"/>
      <c r="O602" s="100"/>
    </row>
    <row r="603" customFormat="false" ht="12.75" hidden="false" customHeight="true" outlineLevel="0" collapsed="false">
      <c r="H603" s="95" t="str">
        <v>Avenue U (Q)</v>
      </c>
      <c r="I603" s="95" t="str">
        <v>B</v>
      </c>
      <c r="M603" s="100"/>
      <c r="O603" s="100"/>
    </row>
    <row r="604" customFormat="false" ht="12.75" hidden="false" customHeight="true" outlineLevel="0" collapsed="false">
      <c r="H604" s="95" t="str">
        <v>Avenue X (F)</v>
      </c>
      <c r="I604" s="95" t="str">
        <v>B</v>
      </c>
      <c r="M604" s="100"/>
      <c r="O604" s="100"/>
    </row>
    <row r="605" customFormat="false" ht="12.75" hidden="false" customHeight="true" outlineLevel="0" collapsed="false">
      <c r="H605" s="95" t="str">
        <v>Bay 50 St (D)</v>
      </c>
      <c r="I605" s="95" t="str">
        <v>B</v>
      </c>
      <c r="M605" s="100"/>
      <c r="O605" s="100"/>
    </row>
    <row r="606" customFormat="false" ht="12.75" hidden="false" customHeight="true" outlineLevel="0" collapsed="false">
      <c r="H606" s="95" t="str">
        <v>Bay Pkwy (D)</v>
      </c>
      <c r="I606" s="95" t="str">
        <v>B</v>
      </c>
      <c r="M606" s="100"/>
      <c r="O606" s="100"/>
    </row>
    <row r="607" customFormat="false" ht="12.75" hidden="false" customHeight="true" outlineLevel="0" collapsed="false">
      <c r="H607" s="95" t="str">
        <v>Bay Pkwy (F)</v>
      </c>
      <c r="I607" s="95" t="str">
        <v>B</v>
      </c>
      <c r="M607" s="100"/>
      <c r="O607" s="100"/>
    </row>
    <row r="608" customFormat="false" ht="12.75" hidden="false" customHeight="true" outlineLevel="0" collapsed="false">
      <c r="H608" s="95" t="str">
        <v>Bay Pkwy (N)</v>
      </c>
      <c r="I608" s="95" t="str">
        <v>B</v>
      </c>
      <c r="M608" s="100"/>
      <c r="O608" s="100"/>
    </row>
    <row r="609" customFormat="false" ht="12.75" hidden="false" customHeight="true" outlineLevel="0" collapsed="false">
      <c r="H609" s="95" t="str">
        <v>Bay Ridge Av (R)</v>
      </c>
      <c r="I609" s="95" t="str">
        <v>B</v>
      </c>
      <c r="M609" s="100"/>
      <c r="O609" s="100"/>
    </row>
    <row r="610" customFormat="false" ht="12.75" hidden="false" customHeight="true" outlineLevel="0" collapsed="false">
      <c r="H610" s="95" t="str">
        <v>Bay Ridge-95 St (R)</v>
      </c>
      <c r="I610" s="95" t="str">
        <v>B</v>
      </c>
      <c r="M610" s="100"/>
      <c r="O610" s="100"/>
    </row>
    <row r="611" customFormat="false" ht="12.75" hidden="false" customHeight="true" outlineLevel="0" collapsed="false">
      <c r="H611" s="95" t="str">
        <v>Bedford Av (L)</v>
      </c>
      <c r="I611" s="95" t="str">
        <v>B</v>
      </c>
      <c r="M611" s="100"/>
      <c r="O611" s="100"/>
    </row>
    <row r="612" customFormat="false" ht="12.75" hidden="false" customHeight="true" outlineLevel="0" collapsed="false">
      <c r="H612" s="95" t="str">
        <v>Bedford-Nostrand Avs (G)</v>
      </c>
      <c r="I612" s="95" t="str">
        <v>B</v>
      </c>
      <c r="M612" s="100"/>
      <c r="O612" s="100"/>
    </row>
    <row r="613" customFormat="false" ht="12.75" hidden="false" customHeight="true" outlineLevel="0" collapsed="false">
      <c r="H613" s="95" t="str">
        <v>Bergen St (2,3)</v>
      </c>
      <c r="I613" s="95" t="str">
        <v>B</v>
      </c>
      <c r="M613" s="100"/>
      <c r="O613" s="100"/>
    </row>
    <row r="614" customFormat="false" ht="12.75" hidden="false" customHeight="true" outlineLevel="0" collapsed="false">
      <c r="H614" s="95" t="str">
        <v>Bergen St (F,G)</v>
      </c>
      <c r="I614" s="95" t="str">
        <v>B</v>
      </c>
      <c r="M614" s="100"/>
      <c r="O614" s="100"/>
    </row>
    <row r="615" customFormat="false" ht="12.75" hidden="false" customHeight="true" outlineLevel="0" collapsed="false">
      <c r="H615" s="95" t="str">
        <v>Beverley Rd (Q)</v>
      </c>
      <c r="I615" s="95" t="str">
        <v>B</v>
      </c>
      <c r="M615" s="100"/>
      <c r="O615" s="100"/>
    </row>
    <row r="616" customFormat="false" ht="12.75" hidden="false" customHeight="true" outlineLevel="0" collapsed="false">
      <c r="H616" s="95" t="str">
        <v>Beverly Rd (2,5)</v>
      </c>
      <c r="I616" s="95" t="str">
        <v>B</v>
      </c>
      <c r="M616" s="100"/>
      <c r="O616" s="100"/>
    </row>
    <row r="617" customFormat="false" ht="12.75" hidden="false" customHeight="true" outlineLevel="0" collapsed="false">
      <c r="H617" s="95" t="str">
        <v>Brighton Beach (B,Q)</v>
      </c>
      <c r="I617" s="95" t="str">
        <v>B</v>
      </c>
      <c r="M617" s="100"/>
      <c r="O617" s="100"/>
    </row>
    <row r="618" customFormat="false" ht="12.75" hidden="false" customHeight="true" outlineLevel="0" collapsed="false">
      <c r="H618" s="95" t="str">
        <v>Broadway (G)</v>
      </c>
      <c r="I618" s="95" t="str">
        <v>B</v>
      </c>
      <c r="M618" s="100"/>
      <c r="O618" s="100"/>
    </row>
    <row r="619" customFormat="false" ht="12.75" hidden="false" customHeight="true" outlineLevel="0" collapsed="false">
      <c r="H619" s="95" t="str">
        <v>Broadway Junction (A,C,J,L,Z)</v>
      </c>
      <c r="I619" s="95" t="str">
        <v>B</v>
      </c>
      <c r="M619" s="100"/>
      <c r="O619" s="100"/>
    </row>
    <row r="620" customFormat="false" ht="12.75" hidden="false" customHeight="true" outlineLevel="0" collapsed="false">
      <c r="H620" s="95" t="str">
        <v>Bushwick Av-Aberdeen St (L)</v>
      </c>
      <c r="I620" s="95" t="str">
        <v>B</v>
      </c>
      <c r="M620" s="100"/>
      <c r="O620" s="100"/>
    </row>
    <row r="621" customFormat="false" ht="12.75" hidden="false" customHeight="true" outlineLevel="0" collapsed="false">
      <c r="H621" s="95" t="str">
        <v>Canarsie-Rockaway Pkwy (L)</v>
      </c>
      <c r="I621" s="95" t="str">
        <v>B</v>
      </c>
      <c r="M621" s="100"/>
      <c r="O621" s="100"/>
    </row>
    <row r="622" customFormat="false" ht="12.75" hidden="false" customHeight="true" outlineLevel="0" collapsed="false">
      <c r="H622" s="95" t="str">
        <v>Carroll St (F,G)</v>
      </c>
      <c r="I622" s="95" t="str">
        <v>B</v>
      </c>
      <c r="M622" s="100"/>
      <c r="O622" s="100"/>
    </row>
    <row r="623" customFormat="false" ht="12.75" hidden="false" customHeight="true" outlineLevel="0" collapsed="false">
      <c r="H623" s="95" t="str">
        <v>Central Av (M)</v>
      </c>
      <c r="I623" s="95" t="str">
        <v>B</v>
      </c>
      <c r="M623" s="100"/>
      <c r="O623" s="100"/>
    </row>
    <row r="624" customFormat="false" ht="12.75" hidden="false" customHeight="true" outlineLevel="0" collapsed="false">
      <c r="H624" s="95" t="str">
        <v>Chauncey St (J,Z)</v>
      </c>
      <c r="I624" s="95" t="str">
        <v>B</v>
      </c>
      <c r="M624" s="100"/>
      <c r="O624" s="100"/>
    </row>
    <row r="625" customFormat="false" ht="12.75" hidden="false" customHeight="true" outlineLevel="0" collapsed="false">
      <c r="H625" s="95" t="str">
        <v>Church Av (2,5)</v>
      </c>
      <c r="I625" s="95" t="str">
        <v>B</v>
      </c>
      <c r="M625" s="100"/>
      <c r="O625" s="100"/>
    </row>
    <row r="626" customFormat="false" ht="12.75" hidden="false" customHeight="true" outlineLevel="0" collapsed="false">
      <c r="H626" s="95" t="str">
        <v>Church Av (B,Q)</v>
      </c>
      <c r="I626" s="95" t="str">
        <v>B</v>
      </c>
      <c r="M626" s="100"/>
      <c r="O626" s="100"/>
    </row>
    <row r="627" customFormat="false" ht="12.75" hidden="false" customHeight="true" outlineLevel="0" collapsed="false">
      <c r="H627" s="95" t="str">
        <v>Church Av (F,G)</v>
      </c>
      <c r="I627" s="95" t="str">
        <v>B</v>
      </c>
      <c r="M627" s="100"/>
      <c r="O627" s="100"/>
    </row>
    <row r="628" customFormat="false" ht="12.75" hidden="false" customHeight="true" outlineLevel="0" collapsed="false">
      <c r="H628" s="95" t="str">
        <v>Clark St (2,3)</v>
      </c>
      <c r="I628" s="95" t="str">
        <v>B</v>
      </c>
      <c r="M628" s="100"/>
      <c r="O628" s="100"/>
    </row>
    <row r="629" customFormat="false" ht="12.75" hidden="false" customHeight="true" outlineLevel="0" collapsed="false">
      <c r="H629" s="95" t="str">
        <v>Classon Av (G)</v>
      </c>
      <c r="I629" s="95" t="str">
        <v>B</v>
      </c>
      <c r="M629" s="100"/>
      <c r="O629" s="100"/>
    </row>
    <row r="630" customFormat="false" ht="12.75" hidden="false" customHeight="true" outlineLevel="0" collapsed="false">
      <c r="H630" s="95" t="str">
        <v>Cleveland St (J)</v>
      </c>
      <c r="I630" s="95" t="str">
        <v>B</v>
      </c>
      <c r="M630" s="100"/>
      <c r="O630" s="100"/>
    </row>
    <row r="631" customFormat="false" ht="12.75" hidden="false" customHeight="true" outlineLevel="0" collapsed="false">
      <c r="H631" s="95" t="str">
        <v>Clinton-Washington Avs (C)</v>
      </c>
      <c r="I631" s="95" t="str">
        <v>B</v>
      </c>
      <c r="M631" s="100"/>
      <c r="O631" s="100"/>
    </row>
    <row r="632" customFormat="false" ht="12.75" hidden="false" customHeight="true" outlineLevel="0" collapsed="false">
      <c r="H632" s="95" t="str">
        <v>Clinton-Washington Avs (G)</v>
      </c>
      <c r="I632" s="95" t="str">
        <v>B</v>
      </c>
      <c r="M632" s="100"/>
      <c r="O632" s="100"/>
    </row>
    <row r="633" customFormat="false" ht="12.75" hidden="false" customHeight="true" outlineLevel="0" collapsed="false">
      <c r="H633" s="95" t="str">
        <v>Coney Island-Stillwell Av (D,F,N,Q)</v>
      </c>
      <c r="I633" s="95" t="str">
        <v>B</v>
      </c>
      <c r="M633" s="100"/>
      <c r="O633" s="100"/>
    </row>
    <row r="634" customFormat="false" ht="12.75" hidden="false" customHeight="true" outlineLevel="0" collapsed="false">
      <c r="H634" s="95" t="str">
        <v>Cortelyou Rd (Q)</v>
      </c>
      <c r="I634" s="95" t="str">
        <v>B</v>
      </c>
      <c r="M634" s="100"/>
      <c r="O634" s="100"/>
    </row>
    <row r="635" customFormat="false" ht="12.75" hidden="false" customHeight="true" outlineLevel="0" collapsed="false">
      <c r="H635" s="95" t="str">
        <v>Court St (R)/Borough Hall (2,3,4,5)</v>
      </c>
      <c r="I635" s="95" t="str">
        <v>B</v>
      </c>
      <c r="M635" s="100"/>
      <c r="O635" s="100"/>
    </row>
    <row r="636" customFormat="false" ht="12.75" hidden="false" customHeight="true" outlineLevel="0" collapsed="false">
      <c r="H636" s="95" t="str">
        <v>Crescent St (J,Z)</v>
      </c>
      <c r="I636" s="95" t="str">
        <v>B</v>
      </c>
      <c r="M636" s="100"/>
      <c r="O636" s="100"/>
    </row>
    <row r="637" customFormat="false" ht="12.75" hidden="false" customHeight="true" outlineLevel="0" collapsed="false">
      <c r="H637" s="95" t="str">
        <v>Crown Heights-Utica Av (3,4)</v>
      </c>
      <c r="I637" s="95" t="str">
        <v>B</v>
      </c>
      <c r="M637" s="100"/>
      <c r="O637" s="100"/>
    </row>
    <row r="638" customFormat="false" ht="12.75" hidden="false" customHeight="true" outlineLevel="0" collapsed="false">
      <c r="H638" s="95" t="str">
        <v>Cypress Hills (J)</v>
      </c>
      <c r="I638" s="95" t="str">
        <v>B</v>
      </c>
      <c r="M638" s="100"/>
      <c r="O638" s="100"/>
    </row>
    <row r="639" customFormat="false" ht="12.75" hidden="false" customHeight="true" outlineLevel="0" collapsed="false">
      <c r="H639" s="95" t="str">
        <v>DeKalb Av (B,Q,R)</v>
      </c>
      <c r="I639" s="95" t="str">
        <v>B</v>
      </c>
      <c r="M639" s="100"/>
      <c r="O639" s="100"/>
    </row>
    <row r="640" customFormat="false" ht="12.75" hidden="false" customHeight="true" outlineLevel="0" collapsed="false">
      <c r="H640" s="95" t="str">
        <v>DeKalb Av (L)</v>
      </c>
      <c r="I640" s="95" t="str">
        <v>B</v>
      </c>
      <c r="M640" s="100"/>
      <c r="O640" s="100"/>
    </row>
    <row r="641" customFormat="false" ht="12.75" hidden="false" customHeight="true" outlineLevel="0" collapsed="false">
      <c r="H641" s="95" t="str">
        <v>Ditmas Av (F)</v>
      </c>
      <c r="I641" s="95" t="str">
        <v>B</v>
      </c>
      <c r="M641" s="100"/>
      <c r="O641" s="100"/>
    </row>
    <row r="642" customFormat="false" ht="12.75" hidden="false" customHeight="true" outlineLevel="0" collapsed="false">
      <c r="H642" s="95" t="str">
        <v>East 105 St (L)</v>
      </c>
      <c r="I642" s="95" t="str">
        <v>B</v>
      </c>
      <c r="M642" s="100"/>
      <c r="O642" s="100"/>
    </row>
    <row r="643" customFormat="false" ht="12.75" hidden="false" customHeight="true" outlineLevel="0" collapsed="false">
      <c r="H643" s="95" t="str">
        <v>Eastern Pkwy-Brooklyn Museum (2,3)</v>
      </c>
      <c r="I643" s="95" t="str">
        <v>B</v>
      </c>
      <c r="M643" s="100"/>
      <c r="O643" s="100"/>
    </row>
    <row r="644" customFormat="false" ht="12.75" hidden="false" customHeight="true" outlineLevel="0" collapsed="false">
      <c r="H644" s="95" t="str">
        <v>Euclid Av (A,C)</v>
      </c>
      <c r="I644" s="95" t="str">
        <v>B</v>
      </c>
      <c r="M644" s="100"/>
      <c r="O644" s="100"/>
    </row>
    <row r="645" customFormat="false" ht="12.75" hidden="false" customHeight="true" outlineLevel="0" collapsed="false">
      <c r="H645" s="95" t="str">
        <v>Flatbush Av-Brooklyn College (2,5)</v>
      </c>
      <c r="I645" s="95" t="str">
        <v>B</v>
      </c>
      <c r="M645" s="100"/>
      <c r="O645" s="100"/>
    </row>
    <row r="646" customFormat="false" ht="12.75" hidden="false" customHeight="true" outlineLevel="0" collapsed="false">
      <c r="H646" s="95" t="str">
        <v>Flushing Av (G)</v>
      </c>
      <c r="I646" s="95" t="str">
        <v>B</v>
      </c>
      <c r="M646" s="100"/>
      <c r="O646" s="100"/>
    </row>
    <row r="647" customFormat="false" ht="12.75" hidden="false" customHeight="true" outlineLevel="0" collapsed="false">
      <c r="H647" s="95" t="str">
        <v>Flushing Av (J,M)</v>
      </c>
      <c r="I647" s="95" t="str">
        <v>B</v>
      </c>
      <c r="M647" s="100"/>
      <c r="O647" s="100"/>
    </row>
    <row r="648" customFormat="false" ht="12.75" hidden="false" customHeight="true" outlineLevel="0" collapsed="false">
      <c r="H648" s="95" t="str">
        <v>Fort Hamilton Pkwy (D)</v>
      </c>
      <c r="I648" s="95" t="str">
        <v>B</v>
      </c>
      <c r="M648" s="100"/>
      <c r="O648" s="100"/>
    </row>
    <row r="649" customFormat="false" ht="12.75" hidden="false" customHeight="true" outlineLevel="0" collapsed="false">
      <c r="H649" s="95" t="str">
        <v>Fort Hamilton Pkwy (F,G)</v>
      </c>
      <c r="I649" s="95" t="str">
        <v>B</v>
      </c>
      <c r="M649" s="100"/>
      <c r="O649" s="100"/>
    </row>
    <row r="650" customFormat="false" ht="12.75" hidden="false" customHeight="true" outlineLevel="0" collapsed="false">
      <c r="H650" s="95" t="str">
        <v>Fort Hamilton Pkwy (N)</v>
      </c>
      <c r="I650" s="95" t="str">
        <v>B</v>
      </c>
      <c r="M650" s="100"/>
      <c r="O650" s="100"/>
    </row>
    <row r="651" customFormat="false" ht="12.75" hidden="false" customHeight="true" outlineLevel="0" collapsed="false">
      <c r="H651" s="95" t="str">
        <v>Franklin Av (2,3,4,5)/Botanic Garden (S)</v>
      </c>
      <c r="I651" s="95" t="str">
        <v>B</v>
      </c>
      <c r="M651" s="100"/>
      <c r="O651" s="100"/>
    </row>
    <row r="652" customFormat="false" ht="12.75" hidden="false" customHeight="true" outlineLevel="0" collapsed="false">
      <c r="H652" s="95" t="str">
        <v>Franklin Av (C,S)</v>
      </c>
      <c r="I652" s="95" t="str">
        <v>B</v>
      </c>
      <c r="M652" s="100"/>
      <c r="O652" s="100"/>
    </row>
    <row r="653" customFormat="false" ht="12.75" hidden="false" customHeight="true" outlineLevel="0" collapsed="false">
      <c r="H653" s="95" t="str">
        <v>Fulton St (G)</v>
      </c>
      <c r="I653" s="95" t="str">
        <v>B</v>
      </c>
      <c r="M653" s="100"/>
      <c r="O653" s="100"/>
    </row>
    <row r="654" customFormat="false" ht="12.75" hidden="false" customHeight="true" outlineLevel="0" collapsed="false">
      <c r="H654" s="95" t="str">
        <v>Gates Av (J,Z)</v>
      </c>
      <c r="I654" s="95" t="str">
        <v>B</v>
      </c>
      <c r="M654" s="100"/>
      <c r="O654" s="100"/>
    </row>
    <row r="655" customFormat="false" ht="12.75" hidden="false" customHeight="true" outlineLevel="0" collapsed="false">
      <c r="H655" s="95" t="str">
        <v>Graham Av (L)</v>
      </c>
      <c r="I655" s="95" t="str">
        <v>B</v>
      </c>
      <c r="M655" s="100"/>
      <c r="O655" s="100"/>
    </row>
    <row r="656" customFormat="false" ht="12.75" hidden="false" customHeight="true" outlineLevel="0" collapsed="false">
      <c r="H656" s="95" t="str">
        <v>Grand Army Plaza (2,3)</v>
      </c>
      <c r="I656" s="95" t="str">
        <v>B</v>
      </c>
      <c r="M656" s="100"/>
      <c r="O656" s="100"/>
    </row>
    <row r="657" customFormat="false" ht="12.75" hidden="false" customHeight="true" outlineLevel="0" collapsed="false">
      <c r="H657" s="95" t="str">
        <v>Grand St (L)</v>
      </c>
      <c r="I657" s="95" t="str">
        <v>B</v>
      </c>
      <c r="M657" s="100"/>
      <c r="O657" s="100"/>
    </row>
    <row r="658" customFormat="false" ht="12.75" hidden="false" customHeight="true" outlineLevel="0" collapsed="false">
      <c r="H658" s="95" t="str">
        <v>Grant Av (A)</v>
      </c>
      <c r="I658" s="95" t="str">
        <v>B</v>
      </c>
      <c r="M658" s="100"/>
      <c r="O658" s="100"/>
    </row>
    <row r="659" customFormat="false" ht="12.75" hidden="false" customHeight="true" outlineLevel="0" collapsed="false">
      <c r="H659" s="95" t="str">
        <v>Greenpoint Av (G)</v>
      </c>
      <c r="I659" s="95" t="str">
        <v>B</v>
      </c>
      <c r="M659" s="100"/>
      <c r="O659" s="100"/>
    </row>
    <row r="660" customFormat="false" ht="12.75" hidden="false" customHeight="true" outlineLevel="0" collapsed="false">
      <c r="H660" s="95" t="str">
        <v>Halsey St (J)</v>
      </c>
      <c r="I660" s="95" t="str">
        <v>B</v>
      </c>
      <c r="M660" s="100"/>
      <c r="O660" s="100"/>
    </row>
    <row r="661" customFormat="false" ht="12.75" hidden="false" customHeight="true" outlineLevel="0" collapsed="false">
      <c r="H661" s="95" t="str">
        <v>Halsey St (L)</v>
      </c>
      <c r="I661" s="95" t="str">
        <v>B</v>
      </c>
      <c r="M661" s="100"/>
      <c r="O661" s="100"/>
    </row>
    <row r="662" customFormat="false" ht="12.75" hidden="false" customHeight="true" outlineLevel="0" collapsed="false">
      <c r="H662" s="95" t="str">
        <v>Hewes St (J,M)</v>
      </c>
      <c r="I662" s="95" t="str">
        <v>B</v>
      </c>
      <c r="M662" s="100"/>
      <c r="O662" s="100"/>
    </row>
    <row r="663" customFormat="false" ht="12.75" hidden="false" customHeight="true" outlineLevel="0" collapsed="false">
      <c r="H663" s="95" t="str">
        <v>High St (A,C)</v>
      </c>
      <c r="I663" s="95" t="str">
        <v>B</v>
      </c>
      <c r="M663" s="100"/>
      <c r="O663" s="100"/>
    </row>
    <row r="664" customFormat="false" ht="12.75" hidden="false" customHeight="true" outlineLevel="0" collapsed="false">
      <c r="H664" s="95" t="str">
        <v>Hoyt St (2,3)</v>
      </c>
      <c r="I664" s="95" t="str">
        <v>B</v>
      </c>
      <c r="M664" s="100"/>
      <c r="O664" s="100"/>
    </row>
    <row r="665" customFormat="false" ht="12.75" hidden="false" customHeight="true" outlineLevel="0" collapsed="false">
      <c r="H665" s="95" t="str">
        <v>Hoyt-Schermerhorn Sts (A,C,G)</v>
      </c>
      <c r="I665" s="95" t="str">
        <v>B</v>
      </c>
      <c r="M665" s="100"/>
      <c r="O665" s="100"/>
    </row>
    <row r="666" customFormat="false" ht="12.75" hidden="false" customHeight="true" outlineLevel="0" collapsed="false">
      <c r="H666" s="95" t="str">
        <v>Jay St-MetroTech (A,C,F,R)</v>
      </c>
      <c r="I666" s="95" t="str">
        <v>B</v>
      </c>
      <c r="M666" s="100"/>
      <c r="O666" s="100"/>
    </row>
    <row r="667" customFormat="false" ht="12.75" hidden="false" customHeight="true" outlineLevel="0" collapsed="false">
      <c r="H667" s="95" t="str">
        <v>Jefferson St (L)</v>
      </c>
      <c r="I667" s="95" t="str">
        <v>B</v>
      </c>
      <c r="M667" s="100"/>
      <c r="O667" s="100"/>
    </row>
    <row r="668" customFormat="false" ht="12.75" hidden="false" customHeight="true" outlineLevel="0" collapsed="false">
      <c r="H668" s="95" t="str">
        <v>Junius St (3)</v>
      </c>
      <c r="I668" s="95" t="str">
        <v>B</v>
      </c>
      <c r="M668" s="100"/>
      <c r="O668" s="100"/>
    </row>
    <row r="669" customFormat="false" ht="12.75" hidden="false" customHeight="true" outlineLevel="0" collapsed="false">
      <c r="H669" s="95" t="str">
        <v>Kings Hwy (B,Q)</v>
      </c>
      <c r="I669" s="95" t="str">
        <v>B</v>
      </c>
      <c r="M669" s="100"/>
      <c r="O669" s="100"/>
    </row>
    <row r="670" customFormat="false" ht="12.75" hidden="false" customHeight="true" outlineLevel="0" collapsed="false">
      <c r="H670" s="95" t="str">
        <v>Kings Hwy (F)</v>
      </c>
      <c r="I670" s="95" t="str">
        <v>B</v>
      </c>
      <c r="M670" s="100"/>
      <c r="O670" s="100"/>
    </row>
    <row r="671" customFormat="false" ht="12.75" hidden="false" customHeight="true" outlineLevel="0" collapsed="false">
      <c r="H671" s="95" t="str">
        <v>Kings Hwy (N)</v>
      </c>
      <c r="I671" s="95" t="str">
        <v>B</v>
      </c>
      <c r="M671" s="100"/>
      <c r="O671" s="100"/>
    </row>
    <row r="672" customFormat="false" ht="12.75" hidden="false" customHeight="true" outlineLevel="0" collapsed="false">
      <c r="H672" s="95" t="str">
        <v>Kingston Av (3)</v>
      </c>
      <c r="I672" s="95" t="str">
        <v>B</v>
      </c>
      <c r="M672" s="100"/>
      <c r="O672" s="100"/>
    </row>
    <row r="673" customFormat="false" ht="12.75" hidden="false" customHeight="true" outlineLevel="0" collapsed="false">
      <c r="H673" s="95" t="str">
        <v>Kingston-Throop Avs (C)</v>
      </c>
      <c r="I673" s="95" t="str">
        <v>B</v>
      </c>
      <c r="M673" s="100"/>
      <c r="O673" s="100"/>
    </row>
    <row r="674" customFormat="false" ht="12.75" hidden="false" customHeight="true" outlineLevel="0" collapsed="false">
      <c r="H674" s="95" t="str">
        <v>Knickerbocker Av (M)</v>
      </c>
      <c r="I674" s="95" t="str">
        <v>B</v>
      </c>
      <c r="M674" s="100"/>
      <c r="O674" s="100"/>
    </row>
    <row r="675" customFormat="false" ht="12.75" hidden="false" customHeight="true" outlineLevel="0" collapsed="false">
      <c r="H675" s="95" t="str">
        <v>Kosciuszko St (J)</v>
      </c>
      <c r="I675" s="95" t="str">
        <v>B</v>
      </c>
      <c r="M675" s="100"/>
      <c r="O675" s="100"/>
    </row>
    <row r="676" customFormat="false" ht="12.75" hidden="false" customHeight="true" outlineLevel="0" collapsed="false">
      <c r="H676" s="95" t="str">
        <v>Lafayette Av (C)</v>
      </c>
      <c r="I676" s="95" t="str">
        <v>B</v>
      </c>
      <c r="M676" s="100"/>
      <c r="O676" s="100"/>
    </row>
    <row r="677" customFormat="false" ht="12.75" hidden="false" customHeight="true" outlineLevel="0" collapsed="false">
      <c r="H677" s="95" t="str">
        <v>Liberty Av (C)</v>
      </c>
      <c r="I677" s="95" t="str">
        <v>B</v>
      </c>
      <c r="M677" s="100"/>
      <c r="O677" s="100"/>
    </row>
    <row r="678" customFormat="false" ht="12.75" hidden="false" customHeight="true" outlineLevel="0" collapsed="false">
      <c r="H678" s="95" t="str">
        <v>Livonia Av (L)</v>
      </c>
      <c r="I678" s="95" t="str">
        <v>B</v>
      </c>
      <c r="M678" s="100"/>
      <c r="O678" s="100"/>
    </row>
    <row r="679" customFormat="false" ht="12.75" hidden="false" customHeight="true" outlineLevel="0" collapsed="false">
      <c r="H679" s="95" t="str">
        <v>Lorimer St (J,M)</v>
      </c>
      <c r="I679" s="95" t="str">
        <v>B</v>
      </c>
      <c r="M679" s="100"/>
      <c r="O679" s="100"/>
    </row>
    <row r="680" customFormat="false" ht="12.75" hidden="false" customHeight="true" outlineLevel="0" collapsed="false">
      <c r="H680" s="95" t="str">
        <v>Lorimer St (L)/Metropolitan Av (G)</v>
      </c>
      <c r="I680" s="95" t="str">
        <v>B</v>
      </c>
      <c r="M680" s="100"/>
      <c r="O680" s="100"/>
    </row>
    <row r="681" customFormat="false" ht="12.75" hidden="false" customHeight="true" outlineLevel="0" collapsed="false">
      <c r="H681" s="95" t="str">
        <v>Marcy Av (J,M,Z)</v>
      </c>
      <c r="I681" s="95" t="str">
        <v>B</v>
      </c>
      <c r="M681" s="100"/>
      <c r="O681" s="100"/>
    </row>
    <row r="682" customFormat="false" ht="12.75" hidden="false" customHeight="true" outlineLevel="0" collapsed="false">
      <c r="H682" s="95" t="str">
        <v>Montrose Av (L)</v>
      </c>
      <c r="I682" s="95" t="str">
        <v>B</v>
      </c>
      <c r="M682" s="100"/>
      <c r="O682" s="100"/>
    </row>
    <row r="683" customFormat="false" ht="12.75" hidden="false" customHeight="true" outlineLevel="0" collapsed="false">
      <c r="H683" s="95" t="str">
        <v>Morgan Av (L)</v>
      </c>
      <c r="I683" s="95" t="str">
        <v>B</v>
      </c>
      <c r="M683" s="100"/>
      <c r="O683" s="100"/>
    </row>
    <row r="684" customFormat="false" ht="12.75" hidden="false" customHeight="true" outlineLevel="0" collapsed="false">
      <c r="H684" s="95" t="str">
        <v>Myrtle Av (J,M,Z)</v>
      </c>
      <c r="I684" s="95" t="str">
        <v>B</v>
      </c>
      <c r="M684" s="100"/>
      <c r="O684" s="100"/>
    </row>
    <row r="685" customFormat="false" ht="12.75" hidden="false" customHeight="true" outlineLevel="0" collapsed="false">
      <c r="H685" s="95" t="str">
        <v>Myrtle-Willoughby Avs (G)</v>
      </c>
      <c r="I685" s="95" t="str">
        <v>B</v>
      </c>
      <c r="M685" s="100"/>
      <c r="O685" s="100"/>
    </row>
    <row r="686" customFormat="false" ht="12.75" hidden="false" customHeight="true" outlineLevel="0" collapsed="false">
      <c r="H686" s="95" t="str">
        <v>Myrtle-Wyckoff Avs (L,M)</v>
      </c>
      <c r="I686" s="95" t="str">
        <v>B</v>
      </c>
      <c r="M686" s="100"/>
      <c r="O686" s="100"/>
    </row>
    <row r="687" customFormat="false" ht="12.75" hidden="false" customHeight="true" outlineLevel="0" collapsed="false">
      <c r="H687" s="95" t="str">
        <v>Nassau Av (G)</v>
      </c>
      <c r="I687" s="95" t="str">
        <v>B</v>
      </c>
      <c r="M687" s="100"/>
      <c r="O687" s="100"/>
    </row>
    <row r="688" customFormat="false" ht="12.75" hidden="false" customHeight="true" outlineLevel="0" collapsed="false">
      <c r="H688" s="95" t="str">
        <v>Neck Rd (Q)</v>
      </c>
      <c r="I688" s="95" t="str">
        <v>B</v>
      </c>
      <c r="M688" s="100"/>
      <c r="O688" s="100"/>
    </row>
    <row r="689" customFormat="false" ht="12.75" hidden="false" customHeight="true" outlineLevel="0" collapsed="false">
      <c r="H689" s="95" t="str">
        <v>Neptune Av (F)</v>
      </c>
      <c r="I689" s="95" t="str">
        <v>B</v>
      </c>
      <c r="M689" s="100"/>
      <c r="O689" s="100"/>
    </row>
    <row r="690" customFormat="false" ht="12.75" hidden="false" customHeight="true" outlineLevel="0" collapsed="false">
      <c r="H690" s="95" t="str">
        <v>Nevins St (2,3,4,5)</v>
      </c>
      <c r="I690" s="95" t="str">
        <v>B</v>
      </c>
      <c r="M690" s="100"/>
      <c r="O690" s="100"/>
    </row>
    <row r="691" customFormat="false" ht="12.75" hidden="false" customHeight="true" outlineLevel="0" collapsed="false">
      <c r="H691" s="95" t="str">
        <v>New Lots Av (3)</v>
      </c>
      <c r="I691" s="95" t="str">
        <v>B</v>
      </c>
      <c r="M691" s="100"/>
      <c r="O691" s="100"/>
    </row>
    <row r="692" customFormat="false" ht="12.75" hidden="false" customHeight="true" outlineLevel="0" collapsed="false">
      <c r="H692" s="95" t="str">
        <v>New Lots Av (L)</v>
      </c>
      <c r="I692" s="95" t="str">
        <v>B</v>
      </c>
      <c r="M692" s="100"/>
      <c r="O692" s="100"/>
    </row>
    <row r="693" customFormat="false" ht="12.75" hidden="false" customHeight="true" outlineLevel="0" collapsed="false">
      <c r="H693" s="95" t="str">
        <v>New Utrecht Av (N)/62 St (D)</v>
      </c>
      <c r="I693" s="95" t="str">
        <v>B</v>
      </c>
      <c r="M693" s="100"/>
      <c r="O693" s="100"/>
    </row>
    <row r="694" customFormat="false" ht="12.75" hidden="false" customHeight="true" outlineLevel="0" collapsed="false">
      <c r="H694" s="95" t="str">
        <v>Newkirk Av (2,5)</v>
      </c>
      <c r="I694" s="95" t="str">
        <v>B</v>
      </c>
      <c r="M694" s="100"/>
      <c r="O694" s="100"/>
    </row>
    <row r="695" customFormat="false" ht="12.75" hidden="false" customHeight="true" outlineLevel="0" collapsed="false">
      <c r="H695" s="95" t="str">
        <v>Newkirk Plaza (B,Q)</v>
      </c>
      <c r="I695" s="95" t="str">
        <v>B</v>
      </c>
      <c r="M695" s="100"/>
      <c r="O695" s="100"/>
    </row>
    <row r="696" customFormat="false" ht="12.75" hidden="false" customHeight="true" outlineLevel="0" collapsed="false">
      <c r="H696" s="95" t="str">
        <v>Norwood Av (J,Z)</v>
      </c>
      <c r="I696" s="95" t="str">
        <v>B</v>
      </c>
      <c r="M696" s="100"/>
      <c r="O696" s="100"/>
    </row>
    <row r="697" customFormat="false" ht="12.75" hidden="false" customHeight="true" outlineLevel="0" collapsed="false">
      <c r="H697" s="95" t="str">
        <v>Nostrand Av (3)</v>
      </c>
      <c r="I697" s="95" t="str">
        <v>B</v>
      </c>
      <c r="M697" s="100"/>
      <c r="O697" s="100"/>
    </row>
    <row r="698" customFormat="false" ht="12.75" hidden="false" customHeight="true" outlineLevel="0" collapsed="false">
      <c r="H698" s="95" t="str">
        <v>Nostrand Av (A,C)</v>
      </c>
      <c r="I698" s="95" t="str">
        <v>B</v>
      </c>
      <c r="M698" s="100"/>
      <c r="O698" s="100"/>
    </row>
    <row r="699" customFormat="false" ht="12.75" hidden="false" customHeight="true" outlineLevel="0" collapsed="false">
      <c r="H699" s="95" t="str">
        <v>Ocean Pkwy (Q)</v>
      </c>
      <c r="I699" s="95" t="str">
        <v>B</v>
      </c>
      <c r="M699" s="100"/>
      <c r="O699" s="100"/>
    </row>
    <row r="700" customFormat="false" ht="12.75" hidden="false" customHeight="true" outlineLevel="0" collapsed="false">
      <c r="H700" s="95" t="str">
        <v>Park Pl (S)</v>
      </c>
      <c r="I700" s="95" t="str">
        <v>B</v>
      </c>
      <c r="M700" s="100"/>
      <c r="O700" s="100"/>
    </row>
    <row r="701" customFormat="false" ht="12.75" hidden="false" customHeight="true" outlineLevel="0" collapsed="false">
      <c r="H701" s="95" t="str">
        <v>Parkside Av (Q)</v>
      </c>
      <c r="I701" s="95" t="str">
        <v>B</v>
      </c>
      <c r="M701" s="100"/>
      <c r="O701" s="100"/>
    </row>
    <row r="702" customFormat="false" ht="12.75" hidden="false" customHeight="true" outlineLevel="0" collapsed="false">
      <c r="H702" s="95" t="str">
        <v>Pennsylvania Av (3)</v>
      </c>
      <c r="I702" s="95" t="str">
        <v>B</v>
      </c>
      <c r="M702" s="100"/>
      <c r="O702" s="100"/>
    </row>
    <row r="703" customFormat="false" ht="12.75" hidden="false" customHeight="true" outlineLevel="0" collapsed="false">
      <c r="H703" s="95" t="str">
        <v>President St (2,5)</v>
      </c>
      <c r="I703" s="95" t="str">
        <v>B</v>
      </c>
      <c r="M703" s="100"/>
      <c r="O703" s="100"/>
    </row>
    <row r="704" customFormat="false" ht="12.75" hidden="false" customHeight="true" outlineLevel="0" collapsed="false">
      <c r="H704" s="95" t="str">
        <v>Prospect Av (R)</v>
      </c>
      <c r="I704" s="95" t="str">
        <v>B</v>
      </c>
      <c r="M704" s="100"/>
      <c r="O704" s="100"/>
    </row>
    <row r="705" customFormat="false" ht="12.75" hidden="false" customHeight="true" outlineLevel="0" collapsed="false">
      <c r="H705" s="95" t="str">
        <v>Prospect Park (B,Q,S)</v>
      </c>
      <c r="I705" s="95" t="str">
        <v>B</v>
      </c>
      <c r="M705" s="100"/>
      <c r="O705" s="100"/>
    </row>
    <row r="706" customFormat="false" ht="12.75" hidden="false" customHeight="true" outlineLevel="0" collapsed="false">
      <c r="H706" s="95" t="str">
        <v>Ralph Av (C)</v>
      </c>
      <c r="I706" s="95" t="str">
        <v>B</v>
      </c>
      <c r="M706" s="100"/>
      <c r="O706" s="100"/>
    </row>
    <row r="707" customFormat="false" ht="12.75" hidden="false" customHeight="true" outlineLevel="0" collapsed="false">
      <c r="H707" s="95" t="str">
        <v>Rockaway Av (3)</v>
      </c>
      <c r="I707" s="95" t="str">
        <v>B</v>
      </c>
      <c r="M707" s="100"/>
      <c r="O707" s="100"/>
    </row>
    <row r="708" customFormat="false" ht="12.75" hidden="false" customHeight="true" outlineLevel="0" collapsed="false">
      <c r="H708" s="95" t="str">
        <v>Rockaway Av (C)</v>
      </c>
      <c r="I708" s="95" t="str">
        <v>B</v>
      </c>
      <c r="M708" s="100"/>
      <c r="O708" s="100"/>
    </row>
    <row r="709" customFormat="false" ht="12.75" hidden="false" customHeight="true" outlineLevel="0" collapsed="false">
      <c r="H709" s="95" t="str">
        <v>Saratoga Av (3)</v>
      </c>
      <c r="I709" s="95" t="str">
        <v>B</v>
      </c>
      <c r="M709" s="100"/>
      <c r="O709" s="100"/>
    </row>
    <row r="710" customFormat="false" ht="12.75" hidden="false" customHeight="true" outlineLevel="0" collapsed="false">
      <c r="H710" s="95" t="str">
        <v>Sheepshead Bay (B,Q)</v>
      </c>
      <c r="I710" s="95" t="str">
        <v>B</v>
      </c>
      <c r="M710" s="100"/>
      <c r="O710" s="100"/>
    </row>
    <row r="711" customFormat="false" ht="12.75" hidden="false" customHeight="true" outlineLevel="0" collapsed="false">
      <c r="H711" s="95" t="str">
        <v>Shepherd Av (C)</v>
      </c>
      <c r="I711" s="95" t="str">
        <v>B</v>
      </c>
      <c r="M711" s="100"/>
      <c r="O711" s="100"/>
    </row>
    <row r="712" customFormat="false" ht="12.75" hidden="false" customHeight="true" outlineLevel="0" collapsed="false">
      <c r="H712" s="95" t="str">
        <v>Smith-9 Sts (F,G)</v>
      </c>
      <c r="I712" s="95" t="str">
        <v>B</v>
      </c>
      <c r="M712" s="100"/>
      <c r="O712" s="100"/>
    </row>
    <row r="713" customFormat="false" ht="12.75" hidden="false" customHeight="true" outlineLevel="0" collapsed="false">
      <c r="H713" s="95" t="str">
        <v>Sterling St (2,5)</v>
      </c>
      <c r="I713" s="95" t="str">
        <v>B</v>
      </c>
      <c r="M713" s="100"/>
      <c r="O713" s="100"/>
    </row>
    <row r="714" customFormat="false" ht="12.75" hidden="false" customHeight="true" outlineLevel="0" collapsed="false">
      <c r="H714" s="95" t="str">
        <v>Sutter Av (L)</v>
      </c>
      <c r="I714" s="95" t="str">
        <v>B</v>
      </c>
      <c r="M714" s="100"/>
      <c r="O714" s="100"/>
    </row>
    <row r="715" customFormat="false" ht="12.75" hidden="false" customHeight="true" outlineLevel="0" collapsed="false">
      <c r="H715" s="95" t="str">
        <v>Sutter Av-Rutland Rd (3)</v>
      </c>
      <c r="I715" s="95" t="str">
        <v>B</v>
      </c>
      <c r="M715" s="100"/>
      <c r="O715" s="100"/>
    </row>
    <row r="716" customFormat="false" ht="12.75" hidden="false" customHeight="true" outlineLevel="0" collapsed="false">
      <c r="H716" s="95" t="str">
        <v>Union St (R)</v>
      </c>
      <c r="I716" s="95" t="str">
        <v>B</v>
      </c>
      <c r="M716" s="100"/>
      <c r="O716" s="100"/>
    </row>
    <row r="717" customFormat="false" ht="12.75" hidden="false" customHeight="true" outlineLevel="0" collapsed="false">
      <c r="H717" s="95" t="str">
        <v>Utica Av (A,C)</v>
      </c>
      <c r="I717" s="95" t="str">
        <v>B</v>
      </c>
      <c r="M717" s="100"/>
      <c r="O717" s="100"/>
    </row>
    <row r="718" customFormat="false" ht="12.75" hidden="false" customHeight="true" outlineLevel="0" collapsed="false">
      <c r="H718" s="95" t="str">
        <v>Van Siclen Av (3)</v>
      </c>
      <c r="I718" s="95" t="str">
        <v>B</v>
      </c>
      <c r="M718" s="100"/>
      <c r="O718" s="100"/>
    </row>
    <row r="719" customFormat="false" ht="12.75" hidden="false" customHeight="true" outlineLevel="0" collapsed="false">
      <c r="H719" s="95" t="str">
        <v>Van Siclen Av (C)</v>
      </c>
      <c r="I719" s="95" t="str">
        <v>B</v>
      </c>
      <c r="M719" s="100"/>
      <c r="O719" s="100"/>
    </row>
    <row r="720" customFormat="false" ht="12.75" hidden="false" customHeight="true" outlineLevel="0" collapsed="false">
      <c r="H720" s="95" t="str">
        <v>Van Siclen Av (J,Z)</v>
      </c>
      <c r="I720" s="95" t="str">
        <v>B</v>
      </c>
      <c r="M720" s="100"/>
      <c r="O720" s="100"/>
    </row>
    <row r="721" customFormat="false" ht="12.75" hidden="false" customHeight="true" outlineLevel="0" collapsed="false">
      <c r="H721" s="95" t="str">
        <v>West 8 St-New York Aquarium (F,Q)</v>
      </c>
      <c r="I721" s="95" t="str">
        <v>B</v>
      </c>
      <c r="M721" s="100"/>
      <c r="O721" s="100"/>
    </row>
    <row r="722" customFormat="false" ht="12.75" hidden="false" customHeight="true" outlineLevel="0" collapsed="false">
      <c r="H722" s="95" t="str">
        <v>Wilson Av (L)</v>
      </c>
      <c r="I722" s="95" t="str">
        <v>B</v>
      </c>
      <c r="M722" s="100"/>
      <c r="O722" s="100"/>
    </row>
    <row r="723" customFormat="false" ht="12.75" hidden="false" customHeight="true" outlineLevel="0" collapsed="false">
      <c r="H723" s="95" t="str">
        <v>Winthrop St (2,5)</v>
      </c>
      <c r="I723" s="95" t="str">
        <v>B</v>
      </c>
      <c r="M723" s="100"/>
      <c r="O723" s="100"/>
    </row>
    <row r="724" customFormat="false" ht="12.75" hidden="false" customHeight="true" outlineLevel="0" collapsed="false">
      <c r="H724" s="95" t="str">
        <v>York St (F)</v>
      </c>
      <c r="I724" s="95" t="str">
        <v>B</v>
      </c>
      <c r="M724" s="100"/>
      <c r="O724" s="100"/>
    </row>
    <row r="725" customFormat="false" ht="12.75" hidden="false" customHeight="true" outlineLevel="0" collapsed="false">
      <c r="H725" s="95" t="str">
        <v>1 Av (L)</v>
      </c>
      <c r="I725" s="95" t="str">
        <v>M</v>
      </c>
      <c r="M725" s="100"/>
      <c r="O725" s="100"/>
    </row>
    <row r="726" customFormat="false" ht="12.75" hidden="false" customHeight="true" outlineLevel="0" collapsed="false">
      <c r="H726" s="95" t="str">
        <v>103 St (1)</v>
      </c>
      <c r="I726" s="95" t="str">
        <v>M</v>
      </c>
      <c r="M726" s="100"/>
      <c r="O726" s="100"/>
    </row>
    <row r="727" customFormat="false" ht="12.75" hidden="false" customHeight="true" outlineLevel="0" collapsed="false">
      <c r="H727" s="95" t="str">
        <v>103 St (6)</v>
      </c>
      <c r="I727" s="95" t="str">
        <v>M</v>
      </c>
      <c r="M727" s="100"/>
      <c r="O727" s="100"/>
    </row>
    <row r="728" customFormat="false" ht="12.75" hidden="false" customHeight="true" outlineLevel="0" collapsed="false">
      <c r="H728" s="95" t="str">
        <v>103 St (B,C)</v>
      </c>
      <c r="I728" s="95" t="str">
        <v>M</v>
      </c>
      <c r="M728" s="100"/>
      <c r="O728" s="100"/>
    </row>
    <row r="729" customFormat="false" ht="12.75" hidden="false" customHeight="true" outlineLevel="0" collapsed="false">
      <c r="H729" s="95" t="str">
        <v>110 St (6)</v>
      </c>
      <c r="I729" s="95" t="str">
        <v>M</v>
      </c>
      <c r="M729" s="100"/>
      <c r="O729" s="100"/>
    </row>
    <row r="730" customFormat="false" ht="12.75" hidden="false" customHeight="true" outlineLevel="0" collapsed="false">
      <c r="H730" s="95" t="str">
        <v>116 St (2,3)</v>
      </c>
      <c r="I730" s="95" t="str">
        <v>M</v>
      </c>
      <c r="M730" s="100"/>
      <c r="O730" s="100"/>
    </row>
    <row r="731" customFormat="false" ht="12.75" hidden="false" customHeight="true" outlineLevel="0" collapsed="false">
      <c r="H731" s="95" t="str">
        <v>116 St (6)</v>
      </c>
      <c r="I731" s="95" t="str">
        <v>M</v>
      </c>
      <c r="M731" s="100"/>
      <c r="O731" s="100"/>
    </row>
    <row r="732" customFormat="false" ht="12.75" hidden="false" customHeight="true" outlineLevel="0" collapsed="false">
      <c r="H732" s="95" t="str">
        <v>116 St (B,C)</v>
      </c>
      <c r="I732" s="95" t="str">
        <v>M</v>
      </c>
      <c r="M732" s="100"/>
      <c r="O732" s="100"/>
    </row>
    <row r="733" customFormat="false" ht="12.75" hidden="false" customHeight="true" outlineLevel="0" collapsed="false">
      <c r="H733" s="95" t="str">
        <v>116 St-Columbia University (1)</v>
      </c>
      <c r="I733" s="95" t="str">
        <v>M</v>
      </c>
      <c r="M733" s="100"/>
      <c r="O733" s="100"/>
    </row>
    <row r="734" customFormat="false" ht="12.75" hidden="false" customHeight="true" outlineLevel="0" collapsed="false">
      <c r="H734" s="95" t="str">
        <v>125 St (1)</v>
      </c>
      <c r="I734" s="95" t="str">
        <v>M</v>
      </c>
      <c r="M734" s="100"/>
      <c r="O734" s="100"/>
    </row>
    <row r="735" customFormat="false" ht="12.75" hidden="false" customHeight="true" outlineLevel="0" collapsed="false">
      <c r="H735" s="95" t="str">
        <v>125 St (2,3)</v>
      </c>
      <c r="I735" s="95" t="str">
        <v>M</v>
      </c>
      <c r="M735" s="100"/>
      <c r="O735" s="100"/>
    </row>
    <row r="736" customFormat="false" ht="12.75" hidden="false" customHeight="true" outlineLevel="0" collapsed="false">
      <c r="H736" s="95" t="str">
        <v>125 St (4,5,6)</v>
      </c>
      <c r="I736" s="95" t="str">
        <v>M</v>
      </c>
      <c r="M736" s="100"/>
      <c r="O736" s="100"/>
    </row>
    <row r="737" customFormat="false" ht="12.75" hidden="false" customHeight="true" outlineLevel="0" collapsed="false">
      <c r="H737" s="95" t="str">
        <v>125 St (A,B,C,D)</v>
      </c>
      <c r="I737" s="95" t="str">
        <v>M</v>
      </c>
      <c r="M737" s="100"/>
      <c r="O737" s="100"/>
    </row>
    <row r="738" customFormat="false" ht="12.75" hidden="false" customHeight="true" outlineLevel="0" collapsed="false">
      <c r="H738" s="95" t="str">
        <v>135 St (2,3)</v>
      </c>
      <c r="I738" s="95" t="str">
        <v>M</v>
      </c>
      <c r="M738" s="100"/>
      <c r="O738" s="100"/>
    </row>
    <row r="739" customFormat="false" ht="12.75" hidden="false" customHeight="true" outlineLevel="0" collapsed="false">
      <c r="H739" s="95" t="str">
        <v>135 St (B,C)</v>
      </c>
      <c r="I739" s="95" t="str">
        <v>M</v>
      </c>
      <c r="M739" s="100"/>
      <c r="O739" s="100"/>
    </row>
    <row r="740" customFormat="false" ht="12.75" hidden="false" customHeight="true" outlineLevel="0" collapsed="false">
      <c r="H740" s="95" t="str">
        <v>137 St-City College (1)</v>
      </c>
      <c r="I740" s="95" t="str">
        <v>M</v>
      </c>
      <c r="M740" s="100"/>
      <c r="O740" s="100"/>
    </row>
    <row r="741" customFormat="false" ht="12.75" hidden="false" customHeight="true" outlineLevel="0" collapsed="false">
      <c r="H741" s="95" t="str">
        <v>14 St (A,C,E)/8 Av (L)</v>
      </c>
      <c r="I741" s="95" t="str">
        <v>M</v>
      </c>
      <c r="M741" s="100"/>
      <c r="O741" s="100"/>
    </row>
    <row r="742" customFormat="false" ht="12.75" hidden="false" customHeight="true" outlineLevel="0" collapsed="false">
      <c r="H742" s="95" t="str">
        <v>14 St (F,M,1,2,3)/6 Av (L)</v>
      </c>
      <c r="I742" s="95" t="str">
        <v>M</v>
      </c>
      <c r="M742" s="100"/>
      <c r="O742" s="100"/>
    </row>
    <row r="743" customFormat="false" ht="12.75" hidden="false" customHeight="true" outlineLevel="0" collapsed="false">
      <c r="H743" s="95" t="str">
        <v>14 St-Union Sq (L,N,Q,R,W,4,5,6)</v>
      </c>
      <c r="I743" s="95" t="str">
        <v>M</v>
      </c>
      <c r="M743" s="100"/>
      <c r="O743" s="100"/>
    </row>
    <row r="744" customFormat="false" ht="12.75" hidden="false" customHeight="true" outlineLevel="0" collapsed="false">
      <c r="H744" s="95" t="str">
        <v>145 St (1)</v>
      </c>
      <c r="I744" s="95" t="str">
        <v>M</v>
      </c>
      <c r="M744" s="100"/>
      <c r="O744" s="100"/>
    </row>
    <row r="745" customFormat="false" ht="12.75" hidden="false" customHeight="true" outlineLevel="0" collapsed="false">
      <c r="H745" s="95" t="str">
        <v>145 St (3)</v>
      </c>
      <c r="I745" s="95" t="str">
        <v>M</v>
      </c>
      <c r="M745" s="100"/>
      <c r="O745" s="100"/>
    </row>
    <row r="746" customFormat="false" ht="12.75" hidden="false" customHeight="true" outlineLevel="0" collapsed="false">
      <c r="H746" s="95" t="str">
        <v>145 St (A,B,C,D)</v>
      </c>
      <c r="I746" s="95" t="str">
        <v>M</v>
      </c>
      <c r="M746" s="100"/>
      <c r="O746" s="100"/>
    </row>
    <row r="747" customFormat="false" ht="12.75" hidden="false" customHeight="true" outlineLevel="0" collapsed="false">
      <c r="H747" s="95" t="str">
        <v>155 St (B,D)</v>
      </c>
      <c r="I747" s="95" t="str">
        <v>M</v>
      </c>
      <c r="M747" s="100"/>
      <c r="O747" s="100"/>
    </row>
    <row r="748" customFormat="false" ht="12.75" hidden="false" customHeight="true" outlineLevel="0" collapsed="false">
      <c r="H748" s="95" t="str">
        <v>155 St (C)</v>
      </c>
      <c r="I748" s="95" t="str">
        <v>M</v>
      </c>
      <c r="M748" s="100"/>
      <c r="O748" s="100"/>
    </row>
    <row r="749" customFormat="false" ht="12.75" hidden="false" customHeight="true" outlineLevel="0" collapsed="false">
      <c r="H749" s="95" t="str">
        <v>157 St (1)</v>
      </c>
      <c r="I749" s="95" t="str">
        <v>M</v>
      </c>
      <c r="M749" s="100"/>
      <c r="O749" s="100"/>
    </row>
    <row r="750" customFormat="false" ht="12.75" hidden="false" customHeight="true" outlineLevel="0" collapsed="false">
      <c r="H750" s="95" t="str">
        <v>163 St-Amsterdam Av (C)</v>
      </c>
      <c r="I750" s="95" t="str">
        <v>M</v>
      </c>
      <c r="M750" s="100"/>
      <c r="O750" s="100"/>
    </row>
    <row r="751" customFormat="false" ht="12.75" hidden="false" customHeight="true" outlineLevel="0" collapsed="false">
      <c r="H751" s="95" t="str">
        <v>168 St (A,C,1)</v>
      </c>
      <c r="I751" s="95" t="str">
        <v>M</v>
      </c>
      <c r="M751" s="100"/>
      <c r="O751" s="100"/>
    </row>
    <row r="752" customFormat="false" ht="12.75" hidden="false" customHeight="true" outlineLevel="0" collapsed="false">
      <c r="H752" s="95" t="str">
        <v>175 St (A)</v>
      </c>
      <c r="I752" s="95" t="str">
        <v>M</v>
      </c>
      <c r="M752" s="100"/>
      <c r="O752" s="100"/>
    </row>
    <row r="753" customFormat="false" ht="12.75" hidden="false" customHeight="true" outlineLevel="0" collapsed="false">
      <c r="H753" s="95" t="str">
        <v>18 St (1)</v>
      </c>
      <c r="I753" s="95" t="str">
        <v>M</v>
      </c>
      <c r="M753" s="100"/>
      <c r="O753" s="100"/>
    </row>
    <row r="754" customFormat="false" ht="12.75" hidden="false" customHeight="true" outlineLevel="0" collapsed="false">
      <c r="H754" s="95" t="str">
        <v>181 St (1)</v>
      </c>
      <c r="I754" s="95" t="str">
        <v>M</v>
      </c>
      <c r="M754" s="100"/>
      <c r="O754" s="100"/>
    </row>
    <row r="755" customFormat="false" ht="12.75" hidden="false" customHeight="true" outlineLevel="0" collapsed="false">
      <c r="H755" s="95" t="str">
        <v>181 St (A)</v>
      </c>
      <c r="I755" s="95" t="str">
        <v>M</v>
      </c>
      <c r="M755" s="100"/>
      <c r="O755" s="100"/>
    </row>
    <row r="756" customFormat="false" ht="12.75" hidden="false" customHeight="true" outlineLevel="0" collapsed="false">
      <c r="H756" s="95" t="str">
        <v>190 St (A)</v>
      </c>
      <c r="I756" s="95" t="str">
        <v>M</v>
      </c>
      <c r="M756" s="100"/>
      <c r="O756" s="100"/>
    </row>
    <row r="757" customFormat="false" ht="12.75" hidden="false" customHeight="true" outlineLevel="0" collapsed="false">
      <c r="H757" s="95" t="str">
        <v>191 St (1)</v>
      </c>
      <c r="I757" s="95" t="str">
        <v>M</v>
      </c>
      <c r="M757" s="100"/>
      <c r="O757" s="100"/>
    </row>
    <row r="758" customFormat="false" ht="12.75" hidden="false" customHeight="true" outlineLevel="0" collapsed="false">
      <c r="H758" s="95" t="str">
        <v>2 Av (F)</v>
      </c>
      <c r="I758" s="95" t="str">
        <v>M</v>
      </c>
      <c r="M758" s="100"/>
      <c r="O758" s="100"/>
    </row>
    <row r="759" customFormat="false" ht="12.75" hidden="false" customHeight="true" outlineLevel="0" collapsed="false">
      <c r="H759" s="95" t="str">
        <v>207 St (1)</v>
      </c>
      <c r="I759" s="95" t="str">
        <v>M</v>
      </c>
      <c r="M759" s="100"/>
      <c r="O759" s="100"/>
    </row>
    <row r="760" customFormat="false" ht="12.75" hidden="false" customHeight="true" outlineLevel="0" collapsed="false">
      <c r="H760" s="95" t="str">
        <v>215 St (1)</v>
      </c>
      <c r="I760" s="95" t="str">
        <v>M</v>
      </c>
      <c r="M760" s="100"/>
      <c r="O760" s="100"/>
    </row>
    <row r="761" customFormat="false" ht="12.75" hidden="false" customHeight="true" outlineLevel="0" collapsed="false">
      <c r="H761" s="95" t="str">
        <v>23 St (1)</v>
      </c>
      <c r="I761" s="95" t="str">
        <v>M</v>
      </c>
      <c r="M761" s="100"/>
      <c r="O761" s="100"/>
    </row>
    <row r="762" customFormat="false" ht="12.75" hidden="false" customHeight="true" outlineLevel="0" collapsed="false">
      <c r="H762" s="95" t="str">
        <v>23 St (6)</v>
      </c>
      <c r="I762" s="95" t="str">
        <v>M</v>
      </c>
      <c r="M762" s="100"/>
      <c r="O762" s="100"/>
    </row>
    <row r="763" customFormat="false" ht="12.75" hidden="false" customHeight="true" outlineLevel="0" collapsed="false">
      <c r="H763" s="95" t="str">
        <v>23 St (C,E)</v>
      </c>
      <c r="I763" s="95" t="str">
        <v>M</v>
      </c>
      <c r="M763" s="100"/>
      <c r="O763" s="100"/>
    </row>
    <row r="764" customFormat="false" ht="12.75" hidden="false" customHeight="true" outlineLevel="0" collapsed="false">
      <c r="H764" s="95" t="str">
        <v>23 St (F,M)</v>
      </c>
      <c r="I764" s="95" t="str">
        <v>M</v>
      </c>
      <c r="M764" s="100"/>
      <c r="O764" s="100"/>
    </row>
    <row r="765" customFormat="false" ht="12.75" hidden="false" customHeight="true" outlineLevel="0" collapsed="false">
      <c r="H765" s="95" t="str">
        <v>23 St (R,W)</v>
      </c>
      <c r="I765" s="95" t="str">
        <v>M</v>
      </c>
      <c r="M765" s="100"/>
      <c r="O765" s="100"/>
    </row>
    <row r="766" customFormat="false" ht="12.75" hidden="false" customHeight="true" outlineLevel="0" collapsed="false">
      <c r="H766" s="95" t="str">
        <v>28 St (1)</v>
      </c>
      <c r="I766" s="95" t="str">
        <v>M</v>
      </c>
      <c r="M766" s="100"/>
      <c r="O766" s="100"/>
    </row>
    <row r="767" customFormat="false" ht="12.75" hidden="false" customHeight="true" outlineLevel="0" collapsed="false">
      <c r="H767" s="95" t="str">
        <v>28 St (6)</v>
      </c>
      <c r="I767" s="95" t="str">
        <v>M</v>
      </c>
      <c r="M767" s="100"/>
      <c r="O767" s="100"/>
    </row>
    <row r="768" customFormat="false" ht="12.75" hidden="false" customHeight="true" outlineLevel="0" collapsed="false">
      <c r="H768" s="95" t="str">
        <v>28 St (R,W)</v>
      </c>
      <c r="I768" s="95" t="str">
        <v>M</v>
      </c>
      <c r="M768" s="100"/>
      <c r="O768" s="100"/>
    </row>
    <row r="769" customFormat="false" ht="12.75" hidden="false" customHeight="true" outlineLevel="0" collapsed="false">
      <c r="H769" s="95" t="str">
        <v>3 Av (L)</v>
      </c>
      <c r="I769" s="95" t="str">
        <v>M</v>
      </c>
      <c r="M769" s="100"/>
      <c r="O769" s="100"/>
    </row>
    <row r="770" customFormat="false" ht="12.75" hidden="false" customHeight="true" outlineLevel="0" collapsed="false">
      <c r="H770" s="95" t="str">
        <v>33 St (6)</v>
      </c>
      <c r="I770" s="95" t="str">
        <v>M</v>
      </c>
      <c r="M770" s="100"/>
      <c r="O770" s="100"/>
    </row>
    <row r="771" customFormat="false" ht="12.75" hidden="false" customHeight="true" outlineLevel="0" collapsed="false">
      <c r="H771" s="95" t="str">
        <v>34 St-Herald Sq (B,D,F,M,N,Q,R,W)</v>
      </c>
      <c r="I771" s="95" t="str">
        <v>M</v>
      </c>
      <c r="M771" s="100"/>
      <c r="O771" s="100"/>
    </row>
    <row r="772" customFormat="false" ht="12.75" hidden="false" customHeight="true" outlineLevel="0" collapsed="false">
      <c r="H772" s="95" t="str">
        <v>34 St-Hudson Yards (7)</v>
      </c>
      <c r="I772" s="95" t="str">
        <v>M</v>
      </c>
      <c r="M772" s="100"/>
      <c r="O772" s="100"/>
    </row>
    <row r="773" customFormat="false" ht="12.75" hidden="false" customHeight="true" outlineLevel="0" collapsed="false">
      <c r="H773" s="95" t="str">
        <v>34 St-Penn Station (1,2,3)</v>
      </c>
      <c r="I773" s="95" t="str">
        <v>M</v>
      </c>
      <c r="M773" s="100"/>
      <c r="O773" s="100"/>
    </row>
    <row r="774" customFormat="false" ht="12.75" hidden="false" customHeight="true" outlineLevel="0" collapsed="false">
      <c r="H774" s="95" t="str">
        <v>34 St-Penn Station (A,C,E)</v>
      </c>
      <c r="I774" s="95" t="str">
        <v>M</v>
      </c>
      <c r="M774" s="100"/>
      <c r="O774" s="100"/>
    </row>
    <row r="775" customFormat="false" ht="12.75" hidden="false" customHeight="true" outlineLevel="0" collapsed="false">
      <c r="H775" s="95" t="str">
        <v>42 St-Bryant Pk (B,D,F,M)/5 Av (7)</v>
      </c>
      <c r="I775" s="95" t="str">
        <v>M</v>
      </c>
      <c r="M775" s="100"/>
      <c r="O775" s="100"/>
    </row>
    <row r="776" customFormat="false" ht="12.75" hidden="false" customHeight="true" outlineLevel="0" collapsed="false">
      <c r="H776" s="95" t="str">
        <v>47-50 Sts-Rockefeller Center (B,D,F,M)</v>
      </c>
      <c r="I776" s="95" t="str">
        <v>M</v>
      </c>
      <c r="M776" s="100"/>
      <c r="O776" s="100"/>
    </row>
    <row r="777" customFormat="false" ht="12.75" hidden="false" customHeight="true" outlineLevel="0" collapsed="false">
      <c r="H777" s="95" t="str">
        <v>49 St (N,R,W)</v>
      </c>
      <c r="I777" s="95" t="str">
        <v>M</v>
      </c>
      <c r="M777" s="100"/>
      <c r="O777" s="100"/>
    </row>
    <row r="778" customFormat="false" ht="12.75" hidden="false" customHeight="true" outlineLevel="0" collapsed="false">
      <c r="H778" s="95" t="str">
        <v>5 Av-53 St (E,M)</v>
      </c>
      <c r="I778" s="95" t="str">
        <v>M</v>
      </c>
      <c r="M778" s="100"/>
      <c r="O778" s="100"/>
    </row>
    <row r="779" customFormat="false" ht="12.75" hidden="false" customHeight="true" outlineLevel="0" collapsed="false">
      <c r="H779" s="95" t="str">
        <v>5 Av-59 St (N,R,W)</v>
      </c>
      <c r="I779" s="95" t="str">
        <v>M</v>
      </c>
      <c r="M779" s="100"/>
      <c r="O779" s="100"/>
    </row>
    <row r="780" customFormat="false" ht="12.75" hidden="false" customHeight="true" outlineLevel="0" collapsed="false">
      <c r="H780" s="95" t="str">
        <v>50 St (1)</v>
      </c>
      <c r="I780" s="95" t="str">
        <v>M</v>
      </c>
      <c r="M780" s="100"/>
      <c r="O780" s="100"/>
    </row>
    <row r="781" customFormat="false" ht="12.75" hidden="false" customHeight="true" outlineLevel="0" collapsed="false">
      <c r="H781" s="95" t="str">
        <v>50 St (C,E)</v>
      </c>
      <c r="I781" s="95" t="str">
        <v>M</v>
      </c>
      <c r="M781" s="100"/>
      <c r="O781" s="100"/>
    </row>
    <row r="782" customFormat="false" ht="12.75" hidden="false" customHeight="true" outlineLevel="0" collapsed="false">
      <c r="H782" s="95" t="str">
        <v>57 St (F)</v>
      </c>
      <c r="I782" s="95" t="str">
        <v>M</v>
      </c>
      <c r="M782" s="100"/>
      <c r="O782" s="100"/>
    </row>
    <row r="783" customFormat="false" ht="12.75" hidden="false" customHeight="true" outlineLevel="0" collapsed="false">
      <c r="H783" s="95" t="str">
        <v>57 St-7 Av (N,Q,R,W)</v>
      </c>
      <c r="I783" s="95" t="str">
        <v>M</v>
      </c>
      <c r="M783" s="100"/>
      <c r="O783" s="100"/>
    </row>
    <row r="784" customFormat="false" ht="12.75" hidden="false" customHeight="true" outlineLevel="0" collapsed="false">
      <c r="H784" s="95" t="str">
        <v>59 St-Columbus Circle (A,B,C,D,1)</v>
      </c>
      <c r="I784" s="95" t="str">
        <v>M</v>
      </c>
      <c r="M784" s="100"/>
      <c r="O784" s="100"/>
    </row>
    <row r="785" customFormat="false" ht="12.75" hidden="false" customHeight="true" outlineLevel="0" collapsed="false">
      <c r="H785" s="95" t="str">
        <v>66 St-Lincoln Center (1)</v>
      </c>
      <c r="I785" s="95" t="str">
        <v>M</v>
      </c>
      <c r="M785" s="100"/>
      <c r="O785" s="100"/>
    </row>
    <row r="786" customFormat="false" ht="12.75" hidden="false" customHeight="true" outlineLevel="0" collapsed="false">
      <c r="H786" s="95" t="str">
        <v>68 St-Hunter College (6)</v>
      </c>
      <c r="I786" s="95" t="str">
        <v>M</v>
      </c>
      <c r="M786" s="100"/>
      <c r="O786" s="100"/>
    </row>
    <row r="787" customFormat="false" ht="12.75" hidden="false" customHeight="true" outlineLevel="0" collapsed="false">
      <c r="H787" s="95" t="str">
        <v>7 Av (B,D,E)</v>
      </c>
      <c r="I787" s="95" t="str">
        <v>M</v>
      </c>
      <c r="M787" s="100"/>
      <c r="O787" s="100"/>
    </row>
    <row r="788" customFormat="false" ht="12.75" hidden="false" customHeight="true" outlineLevel="0" collapsed="false">
      <c r="H788" s="95" t="str">
        <v>72 St (1,2,3)</v>
      </c>
      <c r="I788" s="95" t="str">
        <v>M</v>
      </c>
      <c r="M788" s="100"/>
      <c r="O788" s="100"/>
    </row>
    <row r="789" customFormat="false" ht="12.75" hidden="false" customHeight="true" outlineLevel="0" collapsed="false">
      <c r="H789" s="95" t="str">
        <v>72 St (B,C)</v>
      </c>
      <c r="I789" s="95" t="str">
        <v>M</v>
      </c>
      <c r="M789" s="100"/>
      <c r="O789" s="100"/>
    </row>
    <row r="790" customFormat="false" ht="12.75" hidden="false" customHeight="true" outlineLevel="0" collapsed="false">
      <c r="H790" s="95" t="str">
        <v>72 St (Q)</v>
      </c>
      <c r="I790" s="95" t="str">
        <v>M</v>
      </c>
      <c r="M790" s="100"/>
      <c r="O790" s="100"/>
    </row>
    <row r="791" customFormat="false" ht="12.75" hidden="false" customHeight="true" outlineLevel="0" collapsed="false">
      <c r="H791" s="95" t="str">
        <v>77 St (6)</v>
      </c>
      <c r="I791" s="95" t="str">
        <v>M</v>
      </c>
      <c r="M791" s="100"/>
      <c r="O791" s="100"/>
    </row>
    <row r="792" customFormat="false" ht="12.75" hidden="false" customHeight="true" outlineLevel="0" collapsed="false">
      <c r="H792" s="95" t="str">
        <v>79 St (1)</v>
      </c>
      <c r="I792" s="95" t="str">
        <v>M</v>
      </c>
      <c r="M792" s="100"/>
      <c r="O792" s="100"/>
    </row>
    <row r="793" customFormat="false" ht="12.75" hidden="false" customHeight="true" outlineLevel="0" collapsed="false">
      <c r="H793" s="95" t="str">
        <v>8 St-New York University (R,W)</v>
      </c>
      <c r="I793" s="95" t="str">
        <v>M</v>
      </c>
      <c r="M793" s="100"/>
      <c r="O793" s="100"/>
    </row>
    <row r="794" customFormat="false" ht="12.75" hidden="false" customHeight="true" outlineLevel="0" collapsed="false">
      <c r="H794" s="95" t="str">
        <v>81 St-Museum of Natural History (B,C)</v>
      </c>
      <c r="I794" s="95" t="str">
        <v>M</v>
      </c>
      <c r="M794" s="100"/>
      <c r="O794" s="100"/>
    </row>
    <row r="795" customFormat="false" ht="12.75" hidden="false" customHeight="true" outlineLevel="0" collapsed="false">
      <c r="H795" s="95" t="str">
        <v>86 St (1)</v>
      </c>
      <c r="I795" s="95" t="str">
        <v>M</v>
      </c>
      <c r="M795" s="100"/>
      <c r="O795" s="100"/>
    </row>
    <row r="796" customFormat="false" ht="12.75" hidden="false" customHeight="true" outlineLevel="0" collapsed="false">
      <c r="H796" s="95" t="str">
        <v>86 St (4,5,6)</v>
      </c>
      <c r="I796" s="95" t="str">
        <v>M</v>
      </c>
      <c r="M796" s="100"/>
      <c r="O796" s="100"/>
    </row>
    <row r="797" customFormat="false" ht="12.75" hidden="false" customHeight="true" outlineLevel="0" collapsed="false">
      <c r="H797" s="95" t="str">
        <v>86 St (B,C)</v>
      </c>
      <c r="I797" s="95" t="str">
        <v>M</v>
      </c>
      <c r="M797" s="100"/>
      <c r="O797" s="100"/>
    </row>
    <row r="798" customFormat="false" ht="12.75" hidden="false" customHeight="true" outlineLevel="0" collapsed="false">
      <c r="H798" s="95" t="str">
        <v>86 St (Q)</v>
      </c>
      <c r="I798" s="95" t="str">
        <v>M</v>
      </c>
      <c r="M798" s="100"/>
      <c r="O798" s="100"/>
    </row>
    <row r="799" customFormat="false" ht="12.75" hidden="false" customHeight="true" outlineLevel="0" collapsed="false">
      <c r="H799" s="95" t="str">
        <v>96 St (1,2,3)</v>
      </c>
      <c r="I799" s="95" t="str">
        <v>M</v>
      </c>
      <c r="M799" s="100"/>
      <c r="O799" s="100"/>
    </row>
    <row r="800" customFormat="false" ht="12.75" hidden="false" customHeight="true" outlineLevel="0" collapsed="false">
      <c r="H800" s="95" t="str">
        <v>96 St (6)</v>
      </c>
      <c r="I800" s="95" t="str">
        <v>M</v>
      </c>
      <c r="M800" s="100"/>
      <c r="O800" s="100"/>
    </row>
    <row r="801" customFormat="false" ht="12.75" hidden="false" customHeight="true" outlineLevel="0" collapsed="false">
      <c r="H801" s="95" t="str">
        <v>96 St (B,C)</v>
      </c>
      <c r="I801" s="95" t="str">
        <v>M</v>
      </c>
      <c r="M801" s="100"/>
      <c r="O801" s="100"/>
    </row>
    <row r="802" customFormat="false" ht="12.75" hidden="false" customHeight="true" outlineLevel="0" collapsed="false">
      <c r="H802" s="95" t="str">
        <v>96 St (Q)</v>
      </c>
      <c r="I802" s="95" t="str">
        <v>M</v>
      </c>
      <c r="M802" s="100"/>
      <c r="O802" s="100"/>
    </row>
    <row r="803" customFormat="false" ht="12.75" hidden="false" customHeight="true" outlineLevel="0" collapsed="false">
      <c r="H803" s="95" t="str">
        <v>Astor Place (6)</v>
      </c>
      <c r="I803" s="95" t="str">
        <v>M</v>
      </c>
      <c r="M803" s="100"/>
      <c r="O803" s="100"/>
    </row>
    <row r="804" customFormat="false" ht="12.75" hidden="false" customHeight="true" outlineLevel="0" collapsed="false">
      <c r="H804" s="95" t="str">
        <v>Bowery (J,Z)</v>
      </c>
      <c r="I804" s="95" t="str">
        <v>M</v>
      </c>
      <c r="M804" s="100"/>
      <c r="O804" s="100"/>
    </row>
    <row r="805" customFormat="false" ht="12.75" hidden="false" customHeight="true" outlineLevel="0" collapsed="false">
      <c r="H805" s="95" t="str">
        <v>Bowling Green (4,5)</v>
      </c>
      <c r="I805" s="95" t="str">
        <v>M</v>
      </c>
      <c r="M805" s="100"/>
      <c r="O805" s="100"/>
    </row>
    <row r="806" customFormat="false" ht="12.75" hidden="false" customHeight="true" outlineLevel="0" collapsed="false">
      <c r="H806" s="95" t="str">
        <v>Broad St (J,Z)</v>
      </c>
      <c r="I806" s="95" t="str">
        <v>M</v>
      </c>
      <c r="M806" s="100"/>
      <c r="O806" s="100"/>
    </row>
    <row r="807" customFormat="false" ht="12.75" hidden="false" customHeight="true" outlineLevel="0" collapsed="false">
      <c r="H807" s="95" t="str">
        <v>Broadway-Lafayette St (B,D,F,M)/Bleecker St (6)</v>
      </c>
      <c r="I807" s="95" t="str">
        <v>M</v>
      </c>
      <c r="M807" s="100"/>
      <c r="O807" s="100"/>
    </row>
    <row r="808" customFormat="false" ht="12.75" hidden="false" customHeight="true" outlineLevel="0" collapsed="false">
      <c r="H808" s="95" t="str">
        <v>Brooklyn Bridge-City Hall (4,5,6)/Chambers St (J,Z)</v>
      </c>
      <c r="I808" s="95" t="str">
        <v>M</v>
      </c>
      <c r="M808" s="100"/>
      <c r="O808" s="100"/>
    </row>
    <row r="809" customFormat="false" ht="12.75" hidden="false" customHeight="true" outlineLevel="0" collapsed="false">
      <c r="H809" s="95" t="str">
        <v>Canal St (1)</v>
      </c>
      <c r="I809" s="95" t="str">
        <v>M</v>
      </c>
      <c r="M809" s="100"/>
      <c r="O809" s="100"/>
    </row>
    <row r="810" customFormat="false" ht="12.75" hidden="false" customHeight="true" outlineLevel="0" collapsed="false">
      <c r="H810" s="95" t="str">
        <v>Canal St (A,C,E)</v>
      </c>
      <c r="I810" s="95" t="str">
        <v>M</v>
      </c>
      <c r="M810" s="100"/>
      <c r="O810" s="100"/>
    </row>
    <row r="811" customFormat="false" ht="12.75" hidden="false" customHeight="true" outlineLevel="0" collapsed="false">
      <c r="H811" s="95" t="str">
        <v>Canal St (J,N,Q,R,W,Z,6)</v>
      </c>
      <c r="I811" s="95" t="str">
        <v>M</v>
      </c>
      <c r="M811" s="100"/>
      <c r="O811" s="100"/>
    </row>
    <row r="812" customFormat="false" ht="12.75" hidden="false" customHeight="true" outlineLevel="0" collapsed="false">
      <c r="H812" s="95" t="str">
        <v>Cathedral Pkwy-110 St (1)</v>
      </c>
      <c r="I812" s="95" t="str">
        <v>M</v>
      </c>
      <c r="M812" s="100"/>
      <c r="O812" s="100"/>
    </row>
    <row r="813" customFormat="false" ht="12.75" hidden="false" customHeight="true" outlineLevel="0" collapsed="false">
      <c r="H813" s="95" t="str">
        <v>Cathedral Pkwy-110 St (B,C)</v>
      </c>
      <c r="I813" s="95" t="str">
        <v>M</v>
      </c>
      <c r="M813" s="100"/>
      <c r="O813" s="100"/>
    </row>
    <row r="814" customFormat="false" ht="12.75" hidden="false" customHeight="true" outlineLevel="0" collapsed="false">
      <c r="H814" s="95" t="str">
        <v>Central Park North-110 St (2,3)</v>
      </c>
      <c r="I814" s="95" t="str">
        <v>M</v>
      </c>
      <c r="M814" s="100"/>
      <c r="O814" s="100"/>
    </row>
    <row r="815" customFormat="false" ht="12.75" hidden="false" customHeight="true" outlineLevel="0" collapsed="false">
      <c r="H815" s="95" t="str">
        <v>Chambers St (1,2,3)</v>
      </c>
      <c r="I815" s="95" t="str">
        <v>M</v>
      </c>
      <c r="M815" s="100"/>
      <c r="O815" s="100"/>
    </row>
    <row r="816" customFormat="false" ht="12.75" hidden="false" customHeight="true" outlineLevel="0" collapsed="false">
      <c r="H816" s="95" t="str">
        <v>Chambers St (A,C)/WTC (E)/Park Pl (2,3)/Cortlandt (R,W)</v>
      </c>
      <c r="I816" s="95" t="str">
        <v>M</v>
      </c>
      <c r="M816" s="100"/>
      <c r="O816" s="100"/>
    </row>
    <row r="817" customFormat="false" ht="12.75" hidden="false" customHeight="true" outlineLevel="0" collapsed="false">
      <c r="H817" s="95" t="str">
        <v>Christopher St-Sheridan Sq (1)</v>
      </c>
      <c r="I817" s="95" t="str">
        <v>M</v>
      </c>
      <c r="M817" s="100"/>
      <c r="O817" s="100"/>
    </row>
    <row r="818" customFormat="false" ht="12.75" hidden="false" customHeight="true" outlineLevel="0" collapsed="false">
      <c r="H818" s="95" t="str">
        <v>City Hall (R,W)</v>
      </c>
      <c r="I818" s="95" t="str">
        <v>M</v>
      </c>
      <c r="M818" s="100"/>
      <c r="O818" s="100"/>
    </row>
    <row r="819" customFormat="false" ht="12.75" hidden="false" customHeight="true" outlineLevel="0" collapsed="false">
      <c r="H819" s="95" t="str">
        <v>Delancey St (F)/Essex St (J,M,Z)</v>
      </c>
      <c r="I819" s="95" t="str">
        <v>M</v>
      </c>
      <c r="M819" s="100"/>
      <c r="O819" s="100"/>
    </row>
    <row r="820" customFormat="false" ht="12.75" hidden="false" customHeight="true" outlineLevel="0" collapsed="false">
      <c r="H820" s="95" t="str">
        <v>Dyckman St (1)</v>
      </c>
      <c r="I820" s="95" t="str">
        <v>M</v>
      </c>
      <c r="M820" s="100"/>
      <c r="O820" s="100"/>
    </row>
    <row r="821" customFormat="false" ht="12.75" hidden="false" customHeight="true" outlineLevel="0" collapsed="false">
      <c r="H821" s="95" t="str">
        <v>Dyckman St (A)</v>
      </c>
      <c r="I821" s="95" t="str">
        <v>M</v>
      </c>
      <c r="M821" s="100"/>
      <c r="O821" s="100"/>
    </row>
    <row r="822" customFormat="false" ht="12.75" hidden="false" customHeight="true" outlineLevel="0" collapsed="false">
      <c r="H822" s="95" t="str">
        <v>East Broadway (F)</v>
      </c>
      <c r="I822" s="95" t="str">
        <v>M</v>
      </c>
      <c r="M822" s="100"/>
      <c r="O822" s="100"/>
    </row>
    <row r="823" customFormat="false" ht="12.75" hidden="false" customHeight="true" outlineLevel="0" collapsed="false">
      <c r="H823" s="95" t="str">
        <v>Franklin St (1)</v>
      </c>
      <c r="I823" s="95" t="str">
        <v>M</v>
      </c>
      <c r="M823" s="100"/>
      <c r="O823" s="100"/>
    </row>
    <row r="824" customFormat="false" ht="12.75" hidden="false" customHeight="true" outlineLevel="0" collapsed="false">
      <c r="H824" s="95" t="str">
        <v>Fulton St (A,C,J,Z,2,3,4,5)</v>
      </c>
      <c r="I824" s="95" t="str">
        <v>M</v>
      </c>
      <c r="M824" s="100"/>
      <c r="O824" s="100"/>
    </row>
    <row r="825" customFormat="false" ht="12.75" hidden="false" customHeight="true" outlineLevel="0" collapsed="false">
      <c r="H825" s="95" t="str">
        <v>Grand Central-42 St (S,4,5,6,7)</v>
      </c>
      <c r="I825" s="95" t="str">
        <v>M</v>
      </c>
      <c r="M825" s="100"/>
      <c r="O825" s="100"/>
    </row>
    <row r="826" customFormat="false" ht="12.75" hidden="false" customHeight="true" outlineLevel="0" collapsed="false">
      <c r="H826" s="95" t="str">
        <v>Grand St (B,D)</v>
      </c>
      <c r="I826" s="95" t="str">
        <v>M</v>
      </c>
      <c r="M826" s="100"/>
      <c r="O826" s="100"/>
    </row>
    <row r="827" customFormat="false" ht="12.75" hidden="false" customHeight="true" outlineLevel="0" collapsed="false">
      <c r="H827" s="95" t="str">
        <v>Harlem-148 St (3)</v>
      </c>
      <c r="I827" s="95" t="str">
        <v>M</v>
      </c>
      <c r="M827" s="100"/>
      <c r="O827" s="100"/>
    </row>
    <row r="828" customFormat="false" ht="12.75" hidden="false" customHeight="true" outlineLevel="0" collapsed="false">
      <c r="H828" s="95" t="str">
        <v>Houston St (1)</v>
      </c>
      <c r="I828" s="95" t="str">
        <v>M</v>
      </c>
      <c r="M828" s="100"/>
      <c r="O828" s="100"/>
    </row>
    <row r="829" customFormat="false" ht="12.75" hidden="false" customHeight="true" outlineLevel="0" collapsed="false">
      <c r="H829" s="95" t="str">
        <v>Inwood-207 St (A)</v>
      </c>
      <c r="I829" s="95" t="str">
        <v>M</v>
      </c>
      <c r="M829" s="100"/>
      <c r="O829" s="100"/>
    </row>
    <row r="830" customFormat="false" ht="12.75" hidden="false" customHeight="true" outlineLevel="0" collapsed="false">
      <c r="H830" s="95" t="str">
        <v>Lexington Av (N,R,W)/59 St (4,5,6)</v>
      </c>
      <c r="I830" s="95" t="str">
        <v>M</v>
      </c>
      <c r="M830" s="100"/>
      <c r="O830" s="100"/>
    </row>
    <row r="831" customFormat="false" ht="12.75" hidden="false" customHeight="true" outlineLevel="0" collapsed="false">
      <c r="H831" s="95" t="str">
        <v>Lexington Av-53 St (E,M)/51 St (6)</v>
      </c>
      <c r="I831" s="95" t="str">
        <v>M</v>
      </c>
      <c r="M831" s="100"/>
      <c r="O831" s="100"/>
    </row>
    <row r="832" customFormat="false" ht="12.75" hidden="false" customHeight="true" outlineLevel="0" collapsed="false">
      <c r="H832" s="95" t="str">
        <v>Lexington Av-63 St (F,Q)</v>
      </c>
      <c r="I832" s="95" t="str">
        <v>M</v>
      </c>
      <c r="M832" s="100"/>
      <c r="O832" s="100"/>
    </row>
    <row r="833" customFormat="false" ht="12.75" hidden="false" customHeight="true" outlineLevel="0" collapsed="false">
      <c r="H833" s="95" t="str">
        <v>Marble Hill-225 St (1)</v>
      </c>
      <c r="I833" s="95" t="str">
        <v>M</v>
      </c>
      <c r="M833" s="100"/>
      <c r="O833" s="100"/>
    </row>
    <row r="834" customFormat="false" ht="12.75" hidden="false" customHeight="true" outlineLevel="0" collapsed="false">
      <c r="H834" s="95" t="str">
        <v>Prince St (R,W)</v>
      </c>
      <c r="I834" s="95" t="str">
        <v>M</v>
      </c>
      <c r="M834" s="100"/>
      <c r="O834" s="100"/>
    </row>
    <row r="835" customFormat="false" ht="12.75" hidden="false" customHeight="true" outlineLevel="0" collapsed="false">
      <c r="H835" s="95" t="str">
        <v>Rector St (1)</v>
      </c>
      <c r="I835" s="95" t="str">
        <v>M</v>
      </c>
      <c r="M835" s="100"/>
      <c r="O835" s="100"/>
    </row>
    <row r="836" customFormat="false" ht="12.75" hidden="false" customHeight="true" outlineLevel="0" collapsed="false">
      <c r="H836" s="95" t="str">
        <v>Rector St (R,W)</v>
      </c>
      <c r="I836" s="95" t="str">
        <v>M</v>
      </c>
      <c r="M836" s="100"/>
      <c r="O836" s="100"/>
    </row>
    <row r="837" customFormat="false" ht="12.75" hidden="false" customHeight="true" outlineLevel="0" collapsed="false">
      <c r="H837" s="95" t="str">
        <v>Roosevelt Island (F)</v>
      </c>
      <c r="I837" s="95" t="str">
        <v>M</v>
      </c>
      <c r="M837" s="100"/>
      <c r="O837" s="100"/>
    </row>
    <row r="838" customFormat="false" ht="12.75" hidden="false" customHeight="true" outlineLevel="0" collapsed="false">
      <c r="H838" s="95" t="str">
        <v>South Ferry (1)/Whitehall St (R,W)</v>
      </c>
      <c r="I838" s="95" t="str">
        <v>M</v>
      </c>
      <c r="M838" s="100"/>
      <c r="O838" s="100"/>
    </row>
    <row r="839" customFormat="false" ht="12.75" hidden="false" customHeight="true" outlineLevel="0" collapsed="false">
      <c r="H839" s="95" t="str">
        <v>Spring St (6)</v>
      </c>
      <c r="I839" s="95" t="str">
        <v>M</v>
      </c>
      <c r="M839" s="100"/>
      <c r="O839" s="100"/>
    </row>
    <row r="840" customFormat="false" ht="12.75" hidden="false" customHeight="true" outlineLevel="0" collapsed="false">
      <c r="H840" s="95" t="str">
        <v>Spring St (C,E)</v>
      </c>
      <c r="I840" s="95" t="str">
        <v>M</v>
      </c>
      <c r="M840" s="100"/>
      <c r="O840" s="100"/>
    </row>
    <row r="841" customFormat="false" ht="12.75" hidden="false" customHeight="true" outlineLevel="0" collapsed="false">
      <c r="H841" s="95" t="str">
        <v>Times Sq-42 St (N,Q,R,W,S,1,2,3,7)/42 St (A,C,E)</v>
      </c>
      <c r="I841" s="95" t="str">
        <v>M</v>
      </c>
      <c r="M841" s="100"/>
      <c r="O841" s="100"/>
    </row>
    <row r="842" customFormat="false" ht="12.75" hidden="false" customHeight="true" outlineLevel="0" collapsed="false">
      <c r="H842" s="95" t="str">
        <v>Wall St (2,3)</v>
      </c>
      <c r="I842" s="95" t="str">
        <v>M</v>
      </c>
      <c r="M842" s="100"/>
      <c r="O842" s="100"/>
    </row>
    <row r="843" customFormat="false" ht="12.75" hidden="false" customHeight="true" outlineLevel="0" collapsed="false">
      <c r="H843" s="95" t="str">
        <v>Wall St (4,5)</v>
      </c>
      <c r="I843" s="95" t="str">
        <v>M</v>
      </c>
      <c r="M843" s="100"/>
      <c r="O843" s="100"/>
    </row>
    <row r="844" customFormat="false" ht="12.75" hidden="false" customHeight="true" outlineLevel="0" collapsed="false">
      <c r="H844" s="95" t="str">
        <v>West 4 St-Washington Sq (A,B,C,D,E,F,M)</v>
      </c>
      <c r="I844" s="95" t="str">
        <v>M</v>
      </c>
      <c r="M844" s="100"/>
      <c r="O844" s="100"/>
    </row>
    <row r="845" customFormat="false" ht="12.75" hidden="false" customHeight="true" outlineLevel="0" collapsed="false">
      <c r="H845" s="95" t="str">
        <v>WTC Cortlandt (1)</v>
      </c>
      <c r="I845" s="95" t="str">
        <v>M</v>
      </c>
      <c r="M845" s="100"/>
      <c r="O845" s="100"/>
    </row>
    <row r="846" customFormat="false" ht="12.75" hidden="false" customHeight="true" outlineLevel="0" collapsed="false">
      <c r="H846" s="95" t="str">
        <v>103 St-Corona Plaza (7)</v>
      </c>
      <c r="I846" s="95" t="str">
        <v>Q</v>
      </c>
      <c r="M846" s="100"/>
      <c r="O846" s="100"/>
    </row>
    <row r="847" customFormat="false" ht="12.75" hidden="false" customHeight="true" outlineLevel="0" collapsed="false">
      <c r="H847" s="95" t="str">
        <v>104 St (A)</v>
      </c>
      <c r="I847" s="95" t="str">
        <v>Q</v>
      </c>
      <c r="M847" s="100"/>
      <c r="O847" s="100"/>
    </row>
    <row r="848" customFormat="false" ht="12.75" hidden="false" customHeight="true" outlineLevel="0" collapsed="false">
      <c r="H848" s="95" t="str">
        <v>104 St (J,Z)</v>
      </c>
      <c r="I848" s="95" t="str">
        <v>Q</v>
      </c>
      <c r="M848" s="100"/>
      <c r="O848" s="100"/>
    </row>
    <row r="849" customFormat="false" ht="12.75" hidden="false" customHeight="true" outlineLevel="0" collapsed="false">
      <c r="H849" s="95" t="str">
        <v>111 St (7)</v>
      </c>
      <c r="I849" s="95" t="str">
        <v>Q</v>
      </c>
      <c r="M849" s="100"/>
      <c r="O849" s="100"/>
    </row>
    <row r="850" customFormat="false" ht="12.75" hidden="false" customHeight="true" outlineLevel="0" collapsed="false">
      <c r="H850" s="95" t="str">
        <v>111 St (A)</v>
      </c>
      <c r="I850" s="95" t="str">
        <v>Q</v>
      </c>
      <c r="M850" s="100"/>
      <c r="O850" s="100"/>
    </row>
    <row r="851" customFormat="false" ht="12.75" hidden="false" customHeight="true" outlineLevel="0" collapsed="false">
      <c r="H851" s="95" t="str">
        <v>111 St (J)</v>
      </c>
      <c r="I851" s="95" t="str">
        <v>Q</v>
      </c>
      <c r="M851" s="100"/>
      <c r="O851" s="100"/>
    </row>
    <row r="852" customFormat="false" ht="12.75" hidden="false" customHeight="true" outlineLevel="0" collapsed="false">
      <c r="H852" s="95" t="str">
        <v>121 St (J,Z)</v>
      </c>
      <c r="I852" s="95" t="str">
        <v>Q</v>
      </c>
      <c r="M852" s="100"/>
      <c r="O852" s="100"/>
    </row>
    <row r="853" customFormat="false" ht="12.75" hidden="false" customHeight="true" outlineLevel="0" collapsed="false">
      <c r="H853" s="95" t="str">
        <v>169 St (F)</v>
      </c>
      <c r="I853" s="95" t="str">
        <v>Q</v>
      </c>
      <c r="M853" s="100"/>
      <c r="O853" s="100"/>
    </row>
    <row r="854" customFormat="false" ht="12.75" hidden="false" customHeight="true" outlineLevel="0" collapsed="false">
      <c r="H854" s="95" t="str">
        <v>21 St (G)</v>
      </c>
      <c r="I854" s="95" t="str">
        <v>Q</v>
      </c>
      <c r="M854" s="100"/>
      <c r="O854" s="100"/>
    </row>
    <row r="855" customFormat="false" ht="12.75" hidden="false" customHeight="true" outlineLevel="0" collapsed="false">
      <c r="H855" s="95" t="str">
        <v>21 St-Queensbridge (F)</v>
      </c>
      <c r="I855" s="95" t="str">
        <v>Q</v>
      </c>
      <c r="M855" s="100"/>
      <c r="O855" s="100"/>
    </row>
    <row r="856" customFormat="false" ht="12.75" hidden="false" customHeight="true" outlineLevel="0" collapsed="false">
      <c r="H856" s="95" t="str">
        <v>30 Av (N,W)</v>
      </c>
      <c r="I856" s="95" t="str">
        <v>Q</v>
      </c>
      <c r="M856" s="100"/>
      <c r="O856" s="100"/>
    </row>
    <row r="857" customFormat="false" ht="12.75" hidden="false" customHeight="true" outlineLevel="0" collapsed="false">
      <c r="H857" s="95" t="str">
        <v>33 St-Rawson St (7)</v>
      </c>
      <c r="I857" s="95" t="str">
        <v>Q</v>
      </c>
      <c r="M857" s="100"/>
      <c r="O857" s="100"/>
    </row>
    <row r="858" customFormat="false" ht="12.75" hidden="false" customHeight="true" outlineLevel="0" collapsed="false">
      <c r="H858" s="95" t="str">
        <v>36 Av (N,W)</v>
      </c>
      <c r="I858" s="95" t="str">
        <v>Q</v>
      </c>
      <c r="M858" s="100"/>
      <c r="O858" s="100"/>
    </row>
    <row r="859" customFormat="false" ht="12.75" hidden="false" customHeight="true" outlineLevel="0" collapsed="false">
      <c r="H859" s="95" t="str">
        <v>36 St (M,R)</v>
      </c>
      <c r="I859" s="95" t="str">
        <v>Q</v>
      </c>
      <c r="M859" s="100"/>
      <c r="O859" s="100"/>
    </row>
    <row r="860" customFormat="false" ht="12.75" hidden="false" customHeight="true" outlineLevel="0" collapsed="false">
      <c r="H860" s="95" t="str">
        <v>39 Av-Dutch Kills (N,W)</v>
      </c>
      <c r="I860" s="95" t="str">
        <v>Q</v>
      </c>
      <c r="M860" s="100"/>
      <c r="O860" s="100"/>
    </row>
    <row r="861" customFormat="false" ht="12.75" hidden="false" customHeight="true" outlineLevel="0" collapsed="false">
      <c r="H861" s="95" t="str">
        <v>40 St-Lowery St (7)</v>
      </c>
      <c r="I861" s="95" t="str">
        <v>Q</v>
      </c>
      <c r="M861" s="100"/>
      <c r="O861" s="100"/>
    </row>
    <row r="862" customFormat="false" ht="12.75" hidden="false" customHeight="true" outlineLevel="0" collapsed="false">
      <c r="H862" s="95" t="str">
        <v>46 St (M,R)</v>
      </c>
      <c r="I862" s="95" t="str">
        <v>Q</v>
      </c>
      <c r="M862" s="100"/>
      <c r="O862" s="100"/>
    </row>
    <row r="863" customFormat="false" ht="12.75" hidden="false" customHeight="true" outlineLevel="0" collapsed="false">
      <c r="H863" s="95" t="str">
        <v>46 St-Bliss St (7)</v>
      </c>
      <c r="I863" s="95" t="str">
        <v>Q</v>
      </c>
      <c r="M863" s="100"/>
      <c r="O863" s="100"/>
    </row>
    <row r="864" customFormat="false" ht="12.75" hidden="false" customHeight="true" outlineLevel="0" collapsed="false">
      <c r="H864" s="95" t="str">
        <v>52 St (7)</v>
      </c>
      <c r="I864" s="95" t="str">
        <v>Q</v>
      </c>
      <c r="M864" s="100"/>
      <c r="O864" s="100"/>
    </row>
    <row r="865" customFormat="false" ht="12.75" hidden="false" customHeight="true" outlineLevel="0" collapsed="false">
      <c r="H865" s="95" t="str">
        <v>63 Dr-Rego Park (M,R)</v>
      </c>
      <c r="I865" s="95" t="str">
        <v>Q</v>
      </c>
      <c r="M865" s="100"/>
      <c r="O865" s="100"/>
    </row>
    <row r="866" customFormat="false" ht="12.75" hidden="false" customHeight="true" outlineLevel="0" collapsed="false">
      <c r="H866" s="95" t="str">
        <v>65 St (M,R)</v>
      </c>
      <c r="I866" s="95" t="str">
        <v>Q</v>
      </c>
      <c r="M866" s="100"/>
      <c r="O866" s="100"/>
    </row>
    <row r="867" customFormat="false" ht="12.75" hidden="false" customHeight="true" outlineLevel="0" collapsed="false">
      <c r="H867" s="95" t="str">
        <v>67 Av (M,R)</v>
      </c>
      <c r="I867" s="95" t="str">
        <v>Q</v>
      </c>
      <c r="M867" s="100"/>
      <c r="O867" s="100"/>
    </row>
    <row r="868" customFormat="false" ht="12.75" hidden="false" customHeight="true" outlineLevel="0" collapsed="false">
      <c r="H868" s="95" t="str">
        <v>69 St (7)</v>
      </c>
      <c r="I868" s="95" t="str">
        <v>Q</v>
      </c>
      <c r="M868" s="100"/>
      <c r="O868" s="100"/>
    </row>
    <row r="869" customFormat="false" ht="12.75" hidden="false" customHeight="true" outlineLevel="0" collapsed="false">
      <c r="H869" s="95" t="str">
        <v>74-Broadway (7)/Jackson Hts-Roosevelt Av (E,F,M,R)</v>
      </c>
      <c r="I869" s="95" t="str">
        <v>Q</v>
      </c>
      <c r="M869" s="100"/>
      <c r="O869" s="100"/>
    </row>
    <row r="870" customFormat="false" ht="12.75" hidden="false" customHeight="true" outlineLevel="0" collapsed="false">
      <c r="H870" s="95" t="str">
        <v>75 Av (E,F)</v>
      </c>
      <c r="I870" s="95" t="str">
        <v>Q</v>
      </c>
      <c r="M870" s="100"/>
      <c r="O870" s="100"/>
    </row>
    <row r="871" customFormat="false" ht="12.75" hidden="false" customHeight="true" outlineLevel="0" collapsed="false">
      <c r="H871" s="95" t="str">
        <v>75 St-Elderts Ln (J,Z)</v>
      </c>
      <c r="I871" s="95" t="str">
        <v>Q</v>
      </c>
      <c r="M871" s="100"/>
      <c r="O871" s="100"/>
    </row>
    <row r="872" customFormat="false" ht="12.75" hidden="false" customHeight="true" outlineLevel="0" collapsed="false">
      <c r="H872" s="95" t="str">
        <v>80 St (A)</v>
      </c>
      <c r="I872" s="95" t="str">
        <v>Q</v>
      </c>
      <c r="M872" s="100"/>
      <c r="O872" s="100"/>
    </row>
    <row r="873" customFormat="false" ht="12.75" hidden="false" customHeight="true" outlineLevel="0" collapsed="false">
      <c r="H873" s="95" t="str">
        <v>82 St-Jackson Hts (7)</v>
      </c>
      <c r="I873" s="95" t="str">
        <v>Q</v>
      </c>
      <c r="M873" s="100"/>
      <c r="O873" s="100"/>
    </row>
    <row r="874" customFormat="false" ht="12.75" hidden="false" customHeight="true" outlineLevel="0" collapsed="false">
      <c r="H874" s="95" t="str">
        <v>85 St-Forest Pkwy (J)</v>
      </c>
      <c r="I874" s="95" t="str">
        <v>Q</v>
      </c>
      <c r="M874" s="100"/>
      <c r="O874" s="100"/>
    </row>
    <row r="875" customFormat="false" ht="12.75" hidden="false" customHeight="true" outlineLevel="0" collapsed="false">
      <c r="H875" s="95" t="str">
        <v>88 St (A)</v>
      </c>
      <c r="I875" s="95" t="str">
        <v>Q</v>
      </c>
      <c r="M875" s="100"/>
      <c r="O875" s="100"/>
    </row>
    <row r="876" customFormat="false" ht="12.75" hidden="false" customHeight="true" outlineLevel="0" collapsed="false">
      <c r="H876" s="95" t="str">
        <v>90 St-Elmhurst Av (7)</v>
      </c>
      <c r="I876" s="95" t="str">
        <v>Q</v>
      </c>
      <c r="M876" s="100"/>
      <c r="O876" s="100"/>
    </row>
    <row r="877" customFormat="false" ht="12.75" hidden="false" customHeight="true" outlineLevel="0" collapsed="false">
      <c r="H877" s="95" t="str">
        <v>Aqueduct Racetrack (A)</v>
      </c>
      <c r="I877" s="95" t="str">
        <v>Q</v>
      </c>
      <c r="M877" s="100"/>
      <c r="O877" s="100"/>
    </row>
    <row r="878" customFormat="false" ht="12.75" hidden="false" customHeight="true" outlineLevel="0" collapsed="false">
      <c r="H878" s="95" t="str">
        <v>Aqueduct-North Conduit Av (A)</v>
      </c>
      <c r="I878" s="95" t="str">
        <v>Q</v>
      </c>
      <c r="M878" s="100"/>
      <c r="O878" s="100"/>
    </row>
    <row r="879" customFormat="false" ht="12.75" hidden="false" customHeight="true" outlineLevel="0" collapsed="false">
      <c r="H879" s="95" t="str">
        <v>Astoria Blvd (N,W)</v>
      </c>
      <c r="I879" s="95" t="str">
        <v>Q</v>
      </c>
      <c r="M879" s="100"/>
      <c r="O879" s="100"/>
    </row>
    <row r="880" customFormat="false" ht="12.75" hidden="false" customHeight="true" outlineLevel="0" collapsed="false">
      <c r="H880" s="95" t="str">
        <v>Astoria-Ditmars Blvd (N,W)</v>
      </c>
      <c r="I880" s="95" t="str">
        <v>Q</v>
      </c>
      <c r="M880" s="100"/>
      <c r="O880" s="100"/>
    </row>
    <row r="881" customFormat="false" ht="12.75" hidden="false" customHeight="true" outlineLevel="0" collapsed="false">
      <c r="H881" s="95" t="str">
        <v>Beach 105 St (A,S)</v>
      </c>
      <c r="I881" s="95" t="str">
        <v>Q</v>
      </c>
      <c r="M881" s="100"/>
      <c r="O881" s="100"/>
    </row>
    <row r="882" customFormat="false" ht="12.75" hidden="false" customHeight="true" outlineLevel="0" collapsed="false">
      <c r="H882" s="95" t="str">
        <v>Beach 25 St (A)</v>
      </c>
      <c r="I882" s="95" t="str">
        <v>Q</v>
      </c>
      <c r="M882" s="100"/>
      <c r="O882" s="100"/>
    </row>
    <row r="883" customFormat="false" ht="12.75" hidden="false" customHeight="true" outlineLevel="0" collapsed="false">
      <c r="H883" s="95" t="str">
        <v>Beach 36 St (A)</v>
      </c>
      <c r="I883" s="95" t="str">
        <v>Q</v>
      </c>
      <c r="M883" s="100"/>
      <c r="O883" s="100"/>
    </row>
    <row r="884" customFormat="false" ht="12.75" hidden="false" customHeight="true" outlineLevel="0" collapsed="false">
      <c r="H884" s="95" t="str">
        <v>Beach 44 St (A)</v>
      </c>
      <c r="I884" s="95" t="str">
        <v>Q</v>
      </c>
      <c r="M884" s="100"/>
      <c r="O884" s="100"/>
    </row>
    <row r="885" customFormat="false" ht="12.75" hidden="false" customHeight="true" outlineLevel="0" collapsed="false">
      <c r="H885" s="95" t="str">
        <v>Beach 60 St (A)</v>
      </c>
      <c r="I885" s="95" t="str">
        <v>Q</v>
      </c>
      <c r="M885" s="100"/>
      <c r="O885" s="100"/>
    </row>
    <row r="886" customFormat="false" ht="12.75" hidden="false" customHeight="true" outlineLevel="0" collapsed="false">
      <c r="H886" s="95" t="str">
        <v>Beach 67 St-Arverne By The Sea (A)</v>
      </c>
      <c r="I886" s="95" t="str">
        <v>Q</v>
      </c>
      <c r="M886" s="100"/>
      <c r="O886" s="100"/>
    </row>
    <row r="887" customFormat="false" ht="12.75" hidden="false" customHeight="true" outlineLevel="0" collapsed="false">
      <c r="H887" s="95" t="str">
        <v>Beach 90 St (A,S)</v>
      </c>
      <c r="I887" s="95" t="str">
        <v>Q</v>
      </c>
      <c r="M887" s="100"/>
      <c r="O887" s="100"/>
    </row>
    <row r="888" customFormat="false" ht="12.75" hidden="false" customHeight="true" outlineLevel="0" collapsed="false">
      <c r="H888" s="95" t="str">
        <v>Beach 98 St (A,S)</v>
      </c>
      <c r="I888" s="95" t="str">
        <v>Q</v>
      </c>
      <c r="M888" s="100"/>
      <c r="O888" s="100"/>
    </row>
    <row r="889" customFormat="false" ht="12.75" hidden="false" customHeight="true" outlineLevel="0" collapsed="false">
      <c r="H889" s="95" t="str">
        <v>Briarwood-Van Wyck Blvd (E,F)</v>
      </c>
      <c r="I889" s="95" t="str">
        <v>Q</v>
      </c>
      <c r="M889" s="100"/>
      <c r="O889" s="100"/>
    </row>
    <row r="890" customFormat="false" ht="12.75" hidden="false" customHeight="true" outlineLevel="0" collapsed="false">
      <c r="H890" s="95" t="str">
        <v>Broad Channel (A,S)</v>
      </c>
      <c r="I890" s="95" t="str">
        <v>Q</v>
      </c>
      <c r="M890" s="100"/>
      <c r="O890" s="100"/>
    </row>
    <row r="891" customFormat="false" ht="12.75" hidden="false" customHeight="true" outlineLevel="0" collapsed="false">
      <c r="H891" s="95" t="str">
        <v>Broadway (N,W)</v>
      </c>
      <c r="I891" s="95" t="str">
        <v>Q</v>
      </c>
      <c r="M891" s="100"/>
      <c r="O891" s="100"/>
    </row>
    <row r="892" customFormat="false" ht="12.75" hidden="false" customHeight="true" outlineLevel="0" collapsed="false">
      <c r="H892" s="95" t="str">
        <v>Court Sq (E,G,M,7)</v>
      </c>
      <c r="I892" s="95" t="str">
        <v>Q</v>
      </c>
      <c r="M892" s="100"/>
      <c r="O892" s="100"/>
    </row>
    <row r="893" customFormat="false" ht="12.75" hidden="false" customHeight="true" outlineLevel="0" collapsed="false">
      <c r="H893" s="95" t="str">
        <v>Elmhurst Av (M,R)</v>
      </c>
      <c r="I893" s="95" t="str">
        <v>Q</v>
      </c>
      <c r="M893" s="100"/>
      <c r="O893" s="100"/>
    </row>
    <row r="894" customFormat="false" ht="12.75" hidden="false" customHeight="true" outlineLevel="0" collapsed="false">
      <c r="H894" s="95" t="str">
        <v>Far Rockaway-Mott Av (A)</v>
      </c>
      <c r="I894" s="95" t="str">
        <v>Q</v>
      </c>
      <c r="M894" s="100"/>
      <c r="O894" s="100"/>
    </row>
    <row r="895" customFormat="false" ht="12.75" hidden="false" customHeight="true" outlineLevel="0" collapsed="false">
      <c r="H895" s="95" t="str">
        <v>Flushing-Main St (7)</v>
      </c>
      <c r="I895" s="95" t="str">
        <v>Q</v>
      </c>
      <c r="M895" s="100"/>
      <c r="O895" s="100"/>
    </row>
    <row r="896" customFormat="false" ht="12.75" hidden="false" customHeight="true" outlineLevel="0" collapsed="false">
      <c r="H896" s="95" t="str">
        <v>Forest Av (M)</v>
      </c>
      <c r="I896" s="95" t="str">
        <v>Q</v>
      </c>
      <c r="M896" s="100"/>
      <c r="O896" s="100"/>
    </row>
    <row r="897" customFormat="false" ht="12.75" hidden="false" customHeight="true" outlineLevel="0" collapsed="false">
      <c r="H897" s="95" t="str">
        <v>Forest Hills-71 Av (E,F,M,R)</v>
      </c>
      <c r="I897" s="95" t="str">
        <v>Q</v>
      </c>
      <c r="M897" s="100"/>
      <c r="O897" s="100"/>
    </row>
    <row r="898" customFormat="false" ht="12.75" hidden="false" customHeight="true" outlineLevel="0" collapsed="false">
      <c r="H898" s="95" t="str">
        <v>Fresh Pond Rd (M)</v>
      </c>
      <c r="I898" s="95" t="str">
        <v>Q</v>
      </c>
      <c r="M898" s="100"/>
      <c r="O898" s="100"/>
    </row>
    <row r="899" customFormat="false" ht="12.75" hidden="false" customHeight="true" outlineLevel="0" collapsed="false">
      <c r="H899" s="95" t="str">
        <v>Grand Av-Newtown (M,R)</v>
      </c>
      <c r="I899" s="95" t="str">
        <v>Q</v>
      </c>
      <c r="M899" s="100"/>
      <c r="O899" s="100"/>
    </row>
    <row r="900" customFormat="false" ht="12.75" hidden="false" customHeight="true" outlineLevel="0" collapsed="false">
      <c r="H900" s="95" t="str">
        <v>Howard Beach-JFK Airport (A)</v>
      </c>
      <c r="I900" s="95" t="str">
        <v>Q</v>
      </c>
      <c r="M900" s="100"/>
      <c r="O900" s="100"/>
    </row>
    <row r="901" customFormat="false" ht="12.75" hidden="false" customHeight="true" outlineLevel="0" collapsed="false">
      <c r="H901" s="95" t="str">
        <v>Hunters Point Av (7)</v>
      </c>
      <c r="I901" s="95" t="str">
        <v>Q</v>
      </c>
      <c r="M901" s="100"/>
      <c r="O901" s="100"/>
    </row>
    <row r="902" customFormat="false" ht="12.75" hidden="false" customHeight="true" outlineLevel="0" collapsed="false">
      <c r="H902" s="95" t="str">
        <v>Jamaica Center-Parsons-Archer (E,J,Z)</v>
      </c>
      <c r="I902" s="95" t="str">
        <v>Q</v>
      </c>
      <c r="M902" s="100"/>
      <c r="O902" s="100"/>
    </row>
    <row r="903" customFormat="false" ht="12.75" hidden="false" customHeight="true" outlineLevel="0" collapsed="false">
      <c r="H903" s="95" t="str">
        <v>Jamaica-179 St (F)</v>
      </c>
      <c r="I903" s="95" t="str">
        <v>Q</v>
      </c>
      <c r="M903" s="100"/>
      <c r="O903" s="100"/>
    </row>
    <row r="904" customFormat="false" ht="12.75" hidden="false" customHeight="true" outlineLevel="0" collapsed="false">
      <c r="H904" s="95" t="str">
        <v>Jamaica-Van Wyck (E)</v>
      </c>
      <c r="I904" s="95" t="str">
        <v>Q</v>
      </c>
      <c r="M904" s="100"/>
      <c r="O904" s="100"/>
    </row>
    <row r="905" customFormat="false" ht="12.75" hidden="false" customHeight="true" outlineLevel="0" collapsed="false">
      <c r="H905" s="95" t="str">
        <v>Junction Blvd (7)</v>
      </c>
      <c r="I905" s="95" t="str">
        <v>Q</v>
      </c>
      <c r="M905" s="100"/>
      <c r="O905" s="100"/>
    </row>
    <row r="906" customFormat="false" ht="12.75" hidden="false" customHeight="true" outlineLevel="0" collapsed="false">
      <c r="H906" s="95" t="str">
        <v>Kew Gardens-Union Turnpike (E,F)</v>
      </c>
      <c r="I906" s="95" t="str">
        <v>Q</v>
      </c>
      <c r="M906" s="100"/>
      <c r="O906" s="100"/>
    </row>
    <row r="907" customFormat="false" ht="12.75" hidden="false" customHeight="true" outlineLevel="0" collapsed="false">
      <c r="H907" s="95" t="str">
        <v>Mets-Willets Point (7)</v>
      </c>
      <c r="I907" s="95" t="str">
        <v>Q</v>
      </c>
      <c r="M907" s="100"/>
      <c r="O907" s="100"/>
    </row>
    <row r="908" customFormat="false" ht="12.75" hidden="false" customHeight="true" outlineLevel="0" collapsed="false">
      <c r="H908" s="95" t="str">
        <v>Middle Village-Metropolitan Av (M)</v>
      </c>
      <c r="I908" s="95" t="str">
        <v>Q</v>
      </c>
      <c r="M908" s="100"/>
      <c r="O908" s="100"/>
    </row>
    <row r="909" customFormat="false" ht="12.75" hidden="false" customHeight="true" outlineLevel="0" collapsed="false">
      <c r="H909" s="95" t="str">
        <v>Northern Blvd (M,R)</v>
      </c>
      <c r="I909" s="95" t="str">
        <v>Q</v>
      </c>
      <c r="M909" s="100"/>
      <c r="O909" s="100"/>
    </row>
    <row r="910" customFormat="false" ht="12.75" hidden="false" customHeight="true" outlineLevel="0" collapsed="false">
      <c r="H910" s="95" t="str">
        <v>Ozone Park-Lefferts Blvd (A)</v>
      </c>
      <c r="I910" s="95" t="str">
        <v>Q</v>
      </c>
      <c r="M910" s="100"/>
      <c r="O910" s="100"/>
    </row>
    <row r="911" customFormat="false" ht="12.75" hidden="false" customHeight="true" outlineLevel="0" collapsed="false">
      <c r="H911" s="95" t="str">
        <v>Parsons Blvd (F)</v>
      </c>
      <c r="I911" s="95" t="str">
        <v>Q</v>
      </c>
      <c r="M911" s="100"/>
      <c r="O911" s="100"/>
    </row>
    <row r="912" customFormat="false" ht="12.75" hidden="false" customHeight="true" outlineLevel="0" collapsed="false">
      <c r="H912" s="95" t="str">
        <v>Queens Plaza (E,M,R)</v>
      </c>
      <c r="I912" s="95" t="str">
        <v>Q</v>
      </c>
      <c r="M912" s="100"/>
      <c r="O912" s="100"/>
    </row>
    <row r="913" customFormat="false" ht="12.75" hidden="false" customHeight="true" outlineLevel="0" collapsed="false">
      <c r="H913" s="95" t="str">
        <v>Queensboro Plaza (N,W,7)</v>
      </c>
      <c r="I913" s="95" t="str">
        <v>Q</v>
      </c>
      <c r="M913" s="100"/>
      <c r="O913" s="100"/>
    </row>
    <row r="914" customFormat="false" ht="12.75" hidden="false" customHeight="true" outlineLevel="0" collapsed="false">
      <c r="H914" s="95" t="str">
        <v>Rockaway Blvd (A)</v>
      </c>
      <c r="I914" s="95" t="str">
        <v>Q</v>
      </c>
      <c r="M914" s="100"/>
      <c r="O914" s="100"/>
    </row>
    <row r="915" customFormat="false" ht="12.75" hidden="false" customHeight="true" outlineLevel="0" collapsed="false">
      <c r="H915" s="95" t="str">
        <v>Rockaway Park-Beach 116 St (A,S)</v>
      </c>
      <c r="I915" s="95" t="str">
        <v>Q</v>
      </c>
      <c r="M915" s="100"/>
      <c r="O915" s="100"/>
    </row>
    <row r="916" customFormat="false" ht="12.75" hidden="false" customHeight="true" outlineLevel="0" collapsed="false">
      <c r="H916" s="95" t="str">
        <v>Seneca Av (M)</v>
      </c>
      <c r="I916" s="95" t="str">
        <v>Q</v>
      </c>
      <c r="M916" s="100"/>
      <c r="O916" s="100"/>
    </row>
    <row r="917" customFormat="false" ht="12.75" hidden="false" customHeight="true" outlineLevel="0" collapsed="false">
      <c r="H917" s="95" t="str">
        <v>Steinway St (M,R)</v>
      </c>
      <c r="I917" s="95" t="str">
        <v>Q</v>
      </c>
      <c r="M917" s="100"/>
      <c r="O917" s="100"/>
    </row>
    <row r="918" customFormat="false" ht="12.75" hidden="false" customHeight="true" outlineLevel="0" collapsed="false">
      <c r="H918" s="95" t="str">
        <v>Sutphin Blvd (F)</v>
      </c>
      <c r="I918" s="95" t="str">
        <v>Q</v>
      </c>
      <c r="M918" s="100"/>
      <c r="O918" s="100"/>
    </row>
    <row r="919" customFormat="false" ht="12.75" hidden="false" customHeight="true" outlineLevel="0" collapsed="false">
      <c r="H919" s="95" t="str">
        <v>Sutphin Blvd-Archer Av-JFK Airport (E,J,Z)</v>
      </c>
      <c r="I919" s="95" t="str">
        <v>Q</v>
      </c>
      <c r="M919" s="100"/>
      <c r="O919" s="100"/>
    </row>
    <row r="920" customFormat="false" ht="12.75" hidden="false" customHeight="true" outlineLevel="0" collapsed="false">
      <c r="H920" s="95" t="str">
        <v>Vernon Blvd-Jackson Av (7)</v>
      </c>
      <c r="I920" s="95" t="str">
        <v>Q</v>
      </c>
      <c r="M920" s="100"/>
      <c r="O920" s="100"/>
    </row>
    <row r="921" customFormat="false" ht="12.75" hidden="false" customHeight="true" outlineLevel="0" collapsed="false">
      <c r="H921" s="95" t="str">
        <v>Woodhaven Blvd (J,Z)</v>
      </c>
      <c r="I921" s="95" t="str">
        <v>Q</v>
      </c>
      <c r="M921" s="100"/>
      <c r="O921" s="100"/>
    </row>
    <row r="922" customFormat="false" ht="12.75" hidden="false" customHeight="true" outlineLevel="0" collapsed="false">
      <c r="H922" s="95" t="str">
        <v>Woodhaven Blvd (M,R)</v>
      </c>
      <c r="I922" s="95" t="str">
        <v>Q</v>
      </c>
      <c r="M922" s="100"/>
      <c r="O922" s="100"/>
    </row>
    <row r="923" customFormat="false" ht="12.75" hidden="false" customHeight="true" outlineLevel="0" collapsed="false">
      <c r="H923" s="95" t="str">
        <v>Woodside-61 St (7)</v>
      </c>
      <c r="I923" s="95" t="str">
        <v>Q</v>
      </c>
      <c r="M923" s="100"/>
      <c r="O923" s="100"/>
    </row>
    <row r="924" customFormat="false" ht="12.75" hidden="false" customHeight="true" outlineLevel="0" collapsed="false">
      <c r="M924" s="100"/>
      <c r="O924" s="100"/>
    </row>
    <row r="925" customFormat="false" ht="12.75" hidden="false" customHeight="true" outlineLevel="0" collapsed="false">
      <c r="M925" s="100"/>
      <c r="O925" s="100"/>
    </row>
    <row r="926" customFormat="false" ht="12.75" hidden="false" customHeight="true" outlineLevel="0" collapsed="false">
      <c r="M926" s="100"/>
      <c r="O926" s="100"/>
    </row>
    <row r="927" customFormat="false" ht="12.75" hidden="false" customHeight="true" outlineLevel="0" collapsed="false">
      <c r="M927" s="100"/>
      <c r="O927" s="100"/>
    </row>
    <row r="928" customFormat="false" ht="12.75" hidden="false" customHeight="true" outlineLevel="0" collapsed="false">
      <c r="M928" s="100"/>
      <c r="O928" s="100"/>
    </row>
    <row r="929" customFormat="false" ht="12.75" hidden="false" customHeight="true" outlineLevel="0" collapsed="false">
      <c r="M929" s="100"/>
      <c r="O929" s="100"/>
    </row>
    <row r="930" customFormat="false" ht="12.75" hidden="false" customHeight="true" outlineLevel="0" collapsed="false">
      <c r="M930" s="100"/>
      <c r="O930" s="100"/>
    </row>
    <row r="931" customFormat="false" ht="12.75" hidden="false" customHeight="true" outlineLevel="0" collapsed="false">
      <c r="M931" s="100"/>
      <c r="O931" s="100"/>
    </row>
    <row r="932" customFormat="false" ht="12.75" hidden="false" customHeight="true" outlineLevel="0" collapsed="false">
      <c r="M932" s="100"/>
      <c r="O932" s="100"/>
    </row>
    <row r="933" customFormat="false" ht="12.75" hidden="false" customHeight="true" outlineLevel="0" collapsed="false">
      <c r="M933" s="100"/>
      <c r="O933" s="100"/>
    </row>
    <row r="934" customFormat="false" ht="12.75" hidden="false" customHeight="true" outlineLevel="0" collapsed="false">
      <c r="M934" s="100"/>
      <c r="O934" s="100"/>
    </row>
    <row r="935" customFormat="false" ht="12.75" hidden="false" customHeight="true" outlineLevel="0" collapsed="false">
      <c r="M935" s="100"/>
      <c r="O935" s="100"/>
    </row>
    <row r="936" customFormat="false" ht="12.75" hidden="false" customHeight="true" outlineLevel="0" collapsed="false">
      <c r="M936" s="100"/>
      <c r="O936" s="100"/>
    </row>
    <row r="937" customFormat="false" ht="12.75" hidden="false" customHeight="true" outlineLevel="0" collapsed="false">
      <c r="M937" s="100"/>
      <c r="O937" s="100"/>
    </row>
    <row r="938" customFormat="false" ht="12.75" hidden="false" customHeight="true" outlineLevel="0" collapsed="false">
      <c r="M938" s="100"/>
      <c r="O938" s="100"/>
    </row>
    <row r="939" customFormat="false" ht="12.75" hidden="false" customHeight="true" outlineLevel="0" collapsed="false">
      <c r="M939" s="100"/>
      <c r="O939" s="100"/>
    </row>
    <row r="940" customFormat="false" ht="12.75" hidden="false" customHeight="true" outlineLevel="0" collapsed="false">
      <c r="M940" s="100"/>
      <c r="O940" s="100"/>
    </row>
    <row r="941" customFormat="false" ht="12.75" hidden="false" customHeight="true" outlineLevel="0" collapsed="false">
      <c r="M941" s="100"/>
      <c r="O941" s="100"/>
    </row>
    <row r="942" customFormat="false" ht="12.75" hidden="false" customHeight="true" outlineLevel="0" collapsed="false">
      <c r="M942" s="100"/>
      <c r="O942" s="100"/>
    </row>
    <row r="943" customFormat="false" ht="12.75" hidden="false" customHeight="true" outlineLevel="0" collapsed="false">
      <c r="M943" s="100"/>
      <c r="O943" s="100"/>
    </row>
    <row r="944" customFormat="false" ht="12.75" hidden="false" customHeight="true" outlineLevel="0" collapsed="false">
      <c r="M944" s="100"/>
      <c r="O944" s="100"/>
    </row>
    <row r="945" customFormat="false" ht="12.75" hidden="false" customHeight="true" outlineLevel="0" collapsed="false">
      <c r="M945" s="100"/>
      <c r="O945" s="100"/>
    </row>
    <row r="946" customFormat="false" ht="12.75" hidden="false" customHeight="true" outlineLevel="0" collapsed="false">
      <c r="M946" s="100"/>
      <c r="O946" s="100"/>
    </row>
    <row r="947" customFormat="false" ht="12.75" hidden="false" customHeight="true" outlineLevel="0" collapsed="false">
      <c r="M947" s="100"/>
      <c r="O947" s="100"/>
    </row>
    <row r="948" customFormat="false" ht="12.75" hidden="false" customHeight="true" outlineLevel="0" collapsed="false">
      <c r="M948" s="100"/>
      <c r="O948" s="100"/>
    </row>
    <row r="949" customFormat="false" ht="12.75" hidden="false" customHeight="true" outlineLevel="0" collapsed="false">
      <c r="M949" s="100"/>
      <c r="O949" s="100"/>
    </row>
    <row r="950" customFormat="false" ht="12.75" hidden="false" customHeight="true" outlineLevel="0" collapsed="false">
      <c r="M950" s="100"/>
      <c r="O950" s="100"/>
    </row>
    <row r="951" customFormat="false" ht="12.75" hidden="false" customHeight="true" outlineLevel="0" collapsed="false">
      <c r="M951" s="100"/>
      <c r="O951" s="100"/>
    </row>
    <row r="952" customFormat="false" ht="12.75" hidden="false" customHeight="true" outlineLevel="0" collapsed="false">
      <c r="M952" s="100"/>
      <c r="O952" s="100"/>
    </row>
    <row r="953" customFormat="false" ht="12.75" hidden="false" customHeight="true" outlineLevel="0" collapsed="false">
      <c r="M953" s="100"/>
      <c r="O953" s="100"/>
    </row>
    <row r="954" customFormat="false" ht="12.75" hidden="false" customHeight="true" outlineLevel="0" collapsed="false">
      <c r="M954" s="100"/>
      <c r="O954" s="100"/>
    </row>
    <row r="955" customFormat="false" ht="12.75" hidden="false" customHeight="true" outlineLevel="0" collapsed="false">
      <c r="M955" s="100"/>
      <c r="O955" s="100"/>
    </row>
    <row r="956" customFormat="false" ht="12.75" hidden="false" customHeight="true" outlineLevel="0" collapsed="false">
      <c r="M956" s="100"/>
      <c r="O956" s="100"/>
    </row>
    <row r="957" customFormat="false" ht="12.75" hidden="false" customHeight="true" outlineLevel="0" collapsed="false">
      <c r="M957" s="100"/>
      <c r="O957" s="100"/>
    </row>
    <row r="958" customFormat="false" ht="12.75" hidden="false" customHeight="true" outlineLevel="0" collapsed="false">
      <c r="M958" s="100"/>
      <c r="O958" s="100"/>
    </row>
    <row r="959" customFormat="false" ht="12.75" hidden="false" customHeight="true" outlineLevel="0" collapsed="false">
      <c r="M959" s="100"/>
      <c r="O959" s="100"/>
    </row>
    <row r="960" customFormat="false" ht="12.75" hidden="false" customHeight="true" outlineLevel="0" collapsed="false">
      <c r="M960" s="100"/>
      <c r="O960" s="100"/>
    </row>
    <row r="961" customFormat="false" ht="12.75" hidden="false" customHeight="true" outlineLevel="0" collapsed="false">
      <c r="M961" s="100"/>
      <c r="O961" s="100"/>
    </row>
    <row r="962" customFormat="false" ht="12.75" hidden="false" customHeight="true" outlineLevel="0" collapsed="false">
      <c r="M962" s="100"/>
      <c r="O962" s="100"/>
    </row>
    <row r="963" customFormat="false" ht="12.75" hidden="false" customHeight="true" outlineLevel="0" collapsed="false">
      <c r="M963" s="100"/>
      <c r="O963" s="100"/>
    </row>
    <row r="964" customFormat="false" ht="12.75" hidden="false" customHeight="true" outlineLevel="0" collapsed="false">
      <c r="M964" s="100"/>
      <c r="O964" s="100"/>
    </row>
    <row r="965" customFormat="false" ht="12.75" hidden="false" customHeight="true" outlineLevel="0" collapsed="false">
      <c r="M965" s="100"/>
      <c r="O965" s="100"/>
    </row>
    <row r="966" customFormat="false" ht="12.75" hidden="false" customHeight="true" outlineLevel="0" collapsed="false">
      <c r="M966" s="100"/>
      <c r="O966" s="100"/>
    </row>
    <row r="967" customFormat="false" ht="12.75" hidden="false" customHeight="true" outlineLevel="0" collapsed="false">
      <c r="M967" s="100"/>
      <c r="O967" s="100"/>
    </row>
    <row r="968" customFormat="false" ht="12.75" hidden="false" customHeight="true" outlineLevel="0" collapsed="false">
      <c r="M968" s="100"/>
      <c r="O968" s="100"/>
    </row>
    <row r="969" customFormat="false" ht="12.75" hidden="false" customHeight="true" outlineLevel="0" collapsed="false">
      <c r="M969" s="100"/>
      <c r="O969" s="100"/>
    </row>
    <row r="970" customFormat="false" ht="12.75" hidden="false" customHeight="true" outlineLevel="0" collapsed="false">
      <c r="M970" s="100"/>
      <c r="O970" s="100"/>
    </row>
    <row r="971" customFormat="false" ht="12.75" hidden="false" customHeight="true" outlineLevel="0" collapsed="false">
      <c r="M971" s="100"/>
      <c r="O971" s="100"/>
    </row>
    <row r="972" customFormat="false" ht="12.75" hidden="false" customHeight="true" outlineLevel="0" collapsed="false">
      <c r="M972" s="100"/>
      <c r="O972" s="100"/>
    </row>
    <row r="973" customFormat="false" ht="12.75" hidden="false" customHeight="true" outlineLevel="0" collapsed="false">
      <c r="M973" s="100"/>
      <c r="O973" s="100"/>
    </row>
    <row r="974" customFormat="false" ht="12.75" hidden="false" customHeight="true" outlineLevel="0" collapsed="false">
      <c r="M974" s="100"/>
      <c r="O974" s="100"/>
    </row>
    <row r="975" customFormat="false" ht="12.75" hidden="false" customHeight="true" outlineLevel="0" collapsed="false">
      <c r="M975" s="100"/>
      <c r="O975" s="100"/>
    </row>
    <row r="976" customFormat="false" ht="12.75" hidden="false" customHeight="true" outlineLevel="0" collapsed="false">
      <c r="M976" s="100"/>
      <c r="O976" s="100"/>
    </row>
    <row r="977" customFormat="false" ht="12.75" hidden="false" customHeight="true" outlineLevel="0" collapsed="false">
      <c r="M977" s="100"/>
      <c r="O977" s="100"/>
    </row>
    <row r="978" customFormat="false" ht="12.75" hidden="false" customHeight="true" outlineLevel="0" collapsed="false">
      <c r="M978" s="100"/>
      <c r="O978" s="100"/>
    </row>
    <row r="979" customFormat="false" ht="12.75" hidden="false" customHeight="true" outlineLevel="0" collapsed="false">
      <c r="M979" s="100"/>
      <c r="O979" s="100"/>
    </row>
    <row r="980" customFormat="false" ht="12.75" hidden="false" customHeight="true" outlineLevel="0" collapsed="false">
      <c r="M980" s="100"/>
      <c r="O980" s="100"/>
    </row>
    <row r="981" customFormat="false" ht="12.75" hidden="false" customHeight="true" outlineLevel="0" collapsed="false">
      <c r="M981" s="100"/>
      <c r="O981" s="100"/>
    </row>
    <row r="982" customFormat="false" ht="12.75" hidden="false" customHeight="true" outlineLevel="0" collapsed="false">
      <c r="M982" s="100"/>
      <c r="O982" s="100"/>
    </row>
    <row r="983" customFormat="false" ht="12.75" hidden="false" customHeight="true" outlineLevel="0" collapsed="false">
      <c r="M983" s="100"/>
      <c r="O983" s="100"/>
    </row>
    <row r="984" customFormat="false" ht="12.75" hidden="false" customHeight="true" outlineLevel="0" collapsed="false">
      <c r="M984" s="100"/>
      <c r="O984" s="100"/>
    </row>
    <row r="985" customFormat="false" ht="12.75" hidden="false" customHeight="true" outlineLevel="0" collapsed="false">
      <c r="M985" s="100"/>
      <c r="O985" s="100"/>
    </row>
    <row r="986" customFormat="false" ht="12.75" hidden="false" customHeight="true" outlineLevel="0" collapsed="false">
      <c r="M986" s="100"/>
      <c r="O986" s="100"/>
    </row>
    <row r="987" customFormat="false" ht="12.75" hidden="false" customHeight="true" outlineLevel="0" collapsed="false">
      <c r="M987" s="100"/>
      <c r="O987" s="100"/>
    </row>
    <row r="988" customFormat="false" ht="12.75" hidden="false" customHeight="true" outlineLevel="0" collapsed="false">
      <c r="M988" s="100"/>
      <c r="O988" s="100"/>
    </row>
    <row r="989" customFormat="false" ht="12.75" hidden="false" customHeight="true" outlineLevel="0" collapsed="false">
      <c r="M989" s="100"/>
      <c r="O989" s="100"/>
    </row>
    <row r="990" customFormat="false" ht="12.75" hidden="false" customHeight="true" outlineLevel="0" collapsed="false">
      <c r="M990" s="100"/>
      <c r="O990" s="100"/>
    </row>
    <row r="991" customFormat="false" ht="12.75" hidden="false" customHeight="true" outlineLevel="0" collapsed="false">
      <c r="M991" s="100"/>
      <c r="O991" s="100"/>
    </row>
    <row r="992" customFormat="false" ht="12.75" hidden="false" customHeight="true" outlineLevel="0" collapsed="false">
      <c r="M992" s="100"/>
      <c r="O992" s="100"/>
    </row>
    <row r="993" customFormat="false" ht="12.75" hidden="false" customHeight="true" outlineLevel="0" collapsed="false">
      <c r="M993" s="100"/>
      <c r="O993" s="100"/>
    </row>
    <row r="994" customFormat="false" ht="12.75" hidden="false" customHeight="true" outlineLevel="0" collapsed="false">
      <c r="M994" s="100"/>
      <c r="O994" s="100"/>
    </row>
    <row r="995" customFormat="false" ht="12.75" hidden="false" customHeight="true" outlineLevel="0" collapsed="false">
      <c r="M995" s="100"/>
      <c r="O995" s="100"/>
    </row>
    <row r="996" customFormat="false" ht="12.75" hidden="false" customHeight="true" outlineLevel="0" collapsed="false">
      <c r="M996" s="100"/>
      <c r="O996" s="100"/>
    </row>
    <row r="997" customFormat="false" ht="12.75" hidden="false" customHeight="true" outlineLevel="0" collapsed="false">
      <c r="M997" s="100"/>
      <c r="O997" s="100"/>
    </row>
    <row r="998" customFormat="false" ht="12.75" hidden="false" customHeight="true" outlineLevel="0" collapsed="false">
      <c r="M998" s="100"/>
      <c r="O998" s="100"/>
    </row>
    <row r="999" customFormat="false" ht="12.75" hidden="false" customHeight="true" outlineLevel="0" collapsed="false">
      <c r="M999" s="100"/>
      <c r="O999" s="100"/>
    </row>
    <row r="1000" customFormat="false" ht="12.75" hidden="false" customHeight="true" outlineLevel="0" collapsed="false">
      <c r="M1000" s="100"/>
      <c r="O1000" s="100"/>
    </row>
    <row r="1001" customFormat="false" ht="12.75" hidden="false" customHeight="true" outlineLevel="0" collapsed="false">
      <c r="M1001" s="100"/>
      <c r="O1001" s="100"/>
    </row>
    <row r="1002" customFormat="false" ht="12.75" hidden="false" customHeight="true" outlineLevel="0" collapsed="false">
      <c r="M1002" s="100"/>
      <c r="O1002" s="100"/>
    </row>
    <row r="1003" customFormat="false" ht="12.75" hidden="false" customHeight="true" outlineLevel="0" collapsed="false">
      <c r="M1003" s="100"/>
      <c r="O1003" s="100"/>
    </row>
    <row r="1004" customFormat="false" ht="12.75" hidden="false" customHeight="true" outlineLevel="0" collapsed="false">
      <c r="M1004" s="100"/>
      <c r="O1004" s="100"/>
    </row>
    <row r="1005" customFormat="false" ht="12.75" hidden="false" customHeight="true" outlineLevel="0" collapsed="false">
      <c r="M1005" s="100"/>
      <c r="O1005" s="100"/>
    </row>
    <row r="1006" customFormat="false" ht="12.75" hidden="false" customHeight="true" outlineLevel="0" collapsed="false">
      <c r="M1006" s="100"/>
      <c r="O1006" s="100"/>
    </row>
    <row r="1007" customFormat="false" ht="12.75" hidden="false" customHeight="true" outlineLevel="0" collapsed="false">
      <c r="M1007" s="100"/>
      <c r="O1007" s="100"/>
    </row>
    <row r="1008" customFormat="false" ht="12.75" hidden="false" customHeight="true" outlineLevel="0" collapsed="false">
      <c r="M1008" s="100"/>
      <c r="O1008" s="100"/>
    </row>
    <row r="1009" customFormat="false" ht="12.75" hidden="false" customHeight="true" outlineLevel="0" collapsed="false">
      <c r="M1009" s="100"/>
      <c r="O1009" s="100"/>
    </row>
    <row r="1010" customFormat="false" ht="12.75" hidden="false" customHeight="true" outlineLevel="0" collapsed="false">
      <c r="M1010" s="100"/>
      <c r="O1010" s="100"/>
    </row>
    <row r="1011" customFormat="false" ht="12.75" hidden="false" customHeight="true" outlineLevel="0" collapsed="false">
      <c r="M1011" s="100"/>
      <c r="O1011" s="100"/>
    </row>
    <row r="1012" customFormat="false" ht="12.75" hidden="false" customHeight="true" outlineLevel="0" collapsed="false">
      <c r="M1012" s="100"/>
      <c r="O1012" s="100"/>
    </row>
    <row r="1013" customFormat="false" ht="12.75" hidden="false" customHeight="true" outlineLevel="0" collapsed="false">
      <c r="M1013" s="100"/>
      <c r="O1013" s="100"/>
    </row>
    <row r="1014" customFormat="false" ht="12.75" hidden="false" customHeight="true" outlineLevel="0" collapsed="false">
      <c r="M1014" s="100"/>
      <c r="O1014" s="100"/>
    </row>
    <row r="1015" customFormat="false" ht="12.75" hidden="false" customHeight="true" outlineLevel="0" collapsed="false">
      <c r="M1015" s="100"/>
      <c r="O1015" s="100"/>
    </row>
    <row r="1016" customFormat="false" ht="12.75" hidden="false" customHeight="true" outlineLevel="0" collapsed="false">
      <c r="M1016" s="100"/>
      <c r="O1016" s="100"/>
    </row>
    <row r="1017" customFormat="false" ht="12.75" hidden="false" customHeight="true" outlineLevel="0" collapsed="false">
      <c r="M1017" s="100"/>
      <c r="O1017" s="100"/>
    </row>
    <row r="1018" customFormat="false" ht="12.75" hidden="false" customHeight="true" outlineLevel="0" collapsed="false">
      <c r="M1018" s="100"/>
      <c r="O1018" s="100"/>
    </row>
    <row r="1019" customFormat="false" ht="12.75" hidden="false" customHeight="true" outlineLevel="0" collapsed="false">
      <c r="M1019" s="100"/>
      <c r="O1019" s="100"/>
    </row>
    <row r="1020" customFormat="false" ht="12.75" hidden="false" customHeight="true" outlineLevel="0" collapsed="false">
      <c r="M1020" s="100"/>
      <c r="O1020" s="100"/>
    </row>
    <row r="1021" customFormat="false" ht="12.75" hidden="false" customHeight="true" outlineLevel="0" collapsed="false">
      <c r="M1021" s="100"/>
      <c r="O1021" s="100"/>
    </row>
    <row r="1022" customFormat="false" ht="12.75" hidden="false" customHeight="true" outlineLevel="0" collapsed="false">
      <c r="M1022" s="100"/>
      <c r="O1022" s="100"/>
    </row>
    <row r="1023" customFormat="false" ht="12.75" hidden="false" customHeight="true" outlineLevel="0" collapsed="false">
      <c r="M1023" s="100"/>
      <c r="O1023" s="100"/>
    </row>
    <row r="1024" customFormat="false" ht="12.75" hidden="false" customHeight="true" outlineLevel="0" collapsed="false">
      <c r="M1024" s="100"/>
      <c r="O1024" s="100"/>
    </row>
    <row r="1025" customFormat="false" ht="12.75" hidden="false" customHeight="true" outlineLevel="0" collapsed="false">
      <c r="M1025" s="100"/>
      <c r="O1025" s="100"/>
    </row>
    <row r="1026" customFormat="false" ht="12.75" hidden="false" customHeight="true" outlineLevel="0" collapsed="false">
      <c r="M1026" s="100"/>
      <c r="O1026" s="100"/>
    </row>
    <row r="1027" customFormat="false" ht="12.75" hidden="false" customHeight="true" outlineLevel="0" collapsed="false">
      <c r="M1027" s="100"/>
      <c r="O1027" s="100"/>
    </row>
    <row r="1028" customFormat="false" ht="12.75" hidden="false" customHeight="true" outlineLevel="0" collapsed="false">
      <c r="M1028" s="100"/>
      <c r="O1028" s="100"/>
    </row>
    <row r="1029" customFormat="false" ht="12.75" hidden="false" customHeight="true" outlineLevel="0" collapsed="false">
      <c r="M1029" s="100"/>
      <c r="O1029" s="100"/>
    </row>
    <row r="1030" customFormat="false" ht="12.75" hidden="false" customHeight="true" outlineLevel="0" collapsed="false">
      <c r="M1030" s="100"/>
      <c r="O1030" s="100"/>
    </row>
    <row r="1031" customFormat="false" ht="12.75" hidden="false" customHeight="true" outlineLevel="0" collapsed="false">
      <c r="M1031" s="100"/>
      <c r="O1031" s="100"/>
    </row>
    <row r="1032" customFormat="false" ht="12.75" hidden="false" customHeight="true" outlineLevel="0" collapsed="false">
      <c r="M1032" s="100"/>
      <c r="O1032" s="100"/>
    </row>
    <row r="1033" customFormat="false" ht="12.75" hidden="false" customHeight="true" outlineLevel="0" collapsed="false">
      <c r="M1033" s="100"/>
      <c r="O1033" s="100"/>
    </row>
    <row r="1034" customFormat="false" ht="12.75" hidden="false" customHeight="true" outlineLevel="0" collapsed="false">
      <c r="M1034" s="100"/>
      <c r="O1034" s="100"/>
    </row>
    <row r="1035" customFormat="false" ht="12.75" hidden="false" customHeight="true" outlineLevel="0" collapsed="false">
      <c r="M1035" s="100"/>
      <c r="O1035" s="100"/>
    </row>
    <row r="1036" customFormat="false" ht="12.75" hidden="false" customHeight="true" outlineLevel="0" collapsed="false">
      <c r="M1036" s="100"/>
      <c r="O1036" s="100"/>
    </row>
    <row r="1037" customFormat="false" ht="12.75" hidden="false" customHeight="true" outlineLevel="0" collapsed="false">
      <c r="M1037" s="100"/>
      <c r="O1037" s="100"/>
    </row>
    <row r="1038" customFormat="false" ht="12.75" hidden="false" customHeight="true" outlineLevel="0" collapsed="false">
      <c r="M1038" s="100"/>
      <c r="O1038" s="100"/>
    </row>
    <row r="1039" customFormat="false" ht="12.75" hidden="false" customHeight="true" outlineLevel="0" collapsed="false">
      <c r="M1039" s="100"/>
      <c r="O1039" s="100"/>
    </row>
    <row r="1040" customFormat="false" ht="12.75" hidden="false" customHeight="true" outlineLevel="0" collapsed="false">
      <c r="M1040" s="100"/>
      <c r="O1040" s="100"/>
    </row>
    <row r="1041" customFormat="false" ht="12.75" hidden="false" customHeight="true" outlineLevel="0" collapsed="false">
      <c r="M1041" s="100"/>
      <c r="O1041" s="100"/>
    </row>
    <row r="1042" customFormat="false" ht="12.75" hidden="false" customHeight="true" outlineLevel="0" collapsed="false">
      <c r="M1042" s="100"/>
      <c r="O1042" s="100"/>
    </row>
    <row r="1043" customFormat="false" ht="12.75" hidden="false" customHeight="true" outlineLevel="0" collapsed="false">
      <c r="M1043" s="100"/>
      <c r="O1043" s="100"/>
    </row>
    <row r="1044" customFormat="false" ht="12.75" hidden="false" customHeight="true" outlineLevel="0" collapsed="false">
      <c r="M1044" s="100"/>
      <c r="O1044" s="100"/>
    </row>
    <row r="1045" customFormat="false" ht="12.75" hidden="false" customHeight="true" outlineLevel="0" collapsed="false">
      <c r="M1045" s="100"/>
      <c r="O1045" s="100"/>
    </row>
    <row r="1046" customFormat="false" ht="12.75" hidden="false" customHeight="true" outlineLevel="0" collapsed="false">
      <c r="M1046" s="100"/>
      <c r="O1046" s="100"/>
    </row>
    <row r="1047" customFormat="false" ht="12.75" hidden="false" customHeight="true" outlineLevel="0" collapsed="false">
      <c r="M1047" s="100"/>
      <c r="O1047" s="100"/>
    </row>
    <row r="1048" customFormat="false" ht="12.75" hidden="false" customHeight="true" outlineLevel="0" collapsed="false">
      <c r="M1048" s="100"/>
      <c r="O1048" s="100"/>
    </row>
    <row r="1049" customFormat="false" ht="12.75" hidden="false" customHeight="true" outlineLevel="0" collapsed="false">
      <c r="M1049" s="100"/>
      <c r="O1049" s="100"/>
    </row>
    <row r="1050" customFormat="false" ht="12.75" hidden="false" customHeight="true" outlineLevel="0" collapsed="false">
      <c r="M1050" s="100"/>
      <c r="O1050" s="100"/>
    </row>
    <row r="1051" customFormat="false" ht="12.75" hidden="false" customHeight="true" outlineLevel="0" collapsed="false">
      <c r="M1051" s="100"/>
      <c r="O1051" s="100"/>
    </row>
    <row r="1052" customFormat="false" ht="12.75" hidden="false" customHeight="true" outlineLevel="0" collapsed="false">
      <c r="M1052" s="100"/>
      <c r="O1052" s="100"/>
    </row>
    <row r="1053" customFormat="false" ht="12.75" hidden="false" customHeight="true" outlineLevel="0" collapsed="false">
      <c r="M1053" s="100"/>
      <c r="O1053" s="100"/>
    </row>
    <row r="1054" customFormat="false" ht="12.75" hidden="false" customHeight="true" outlineLevel="0" collapsed="false">
      <c r="M1054" s="100"/>
      <c r="O1054" s="100"/>
    </row>
    <row r="1055" customFormat="false" ht="12.75" hidden="false" customHeight="true" outlineLevel="0" collapsed="false">
      <c r="M1055" s="100"/>
      <c r="O1055" s="100"/>
    </row>
    <row r="1056" customFormat="false" ht="12.75" hidden="false" customHeight="true" outlineLevel="0" collapsed="false">
      <c r="M1056" s="100"/>
      <c r="O1056" s="100"/>
    </row>
    <row r="1057" customFormat="false" ht="12.75" hidden="false" customHeight="true" outlineLevel="0" collapsed="false">
      <c r="M1057" s="100"/>
      <c r="O1057" s="100"/>
    </row>
    <row r="1058" customFormat="false" ht="12.75" hidden="false" customHeight="true" outlineLevel="0" collapsed="false">
      <c r="M1058" s="100"/>
      <c r="O1058" s="100"/>
    </row>
    <row r="1059" customFormat="false" ht="12.75" hidden="false" customHeight="true" outlineLevel="0" collapsed="false">
      <c r="M1059" s="100"/>
      <c r="O1059" s="100"/>
    </row>
    <row r="1060" customFormat="false" ht="12.75" hidden="false" customHeight="true" outlineLevel="0" collapsed="false">
      <c r="M1060" s="100"/>
      <c r="O1060" s="100"/>
    </row>
    <row r="1061" customFormat="false" ht="12.75" hidden="false" customHeight="true" outlineLevel="0" collapsed="false">
      <c r="M1061" s="100"/>
      <c r="O1061" s="100"/>
    </row>
    <row r="1062" customFormat="false" ht="12.75" hidden="false" customHeight="true" outlineLevel="0" collapsed="false">
      <c r="M1062" s="100"/>
      <c r="O1062" s="100"/>
    </row>
    <row r="1063" customFormat="false" ht="12.75" hidden="false" customHeight="true" outlineLevel="0" collapsed="false">
      <c r="M1063" s="100"/>
      <c r="O1063" s="100"/>
    </row>
    <row r="1064" customFormat="false" ht="12.75" hidden="false" customHeight="true" outlineLevel="0" collapsed="false">
      <c r="M1064" s="100"/>
      <c r="O1064" s="100"/>
    </row>
    <row r="1065" customFormat="false" ht="12.75" hidden="false" customHeight="true" outlineLevel="0" collapsed="false">
      <c r="M1065" s="100"/>
      <c r="O1065" s="100"/>
    </row>
    <row r="1066" customFormat="false" ht="12.75" hidden="false" customHeight="true" outlineLevel="0" collapsed="false">
      <c r="M1066" s="100"/>
      <c r="O1066" s="100"/>
    </row>
    <row r="1067" customFormat="false" ht="12.75" hidden="false" customHeight="true" outlineLevel="0" collapsed="false">
      <c r="M1067" s="100"/>
      <c r="O1067" s="100"/>
    </row>
    <row r="1068" customFormat="false" ht="12.75" hidden="false" customHeight="true" outlineLevel="0" collapsed="false">
      <c r="M1068" s="100"/>
      <c r="O1068" s="100"/>
    </row>
    <row r="1069" customFormat="false" ht="12.75" hidden="false" customHeight="true" outlineLevel="0" collapsed="false">
      <c r="M1069" s="100"/>
      <c r="O1069" s="100"/>
    </row>
    <row r="1070" customFormat="false" ht="12.75" hidden="false" customHeight="true" outlineLevel="0" collapsed="false">
      <c r="M1070" s="100"/>
      <c r="O1070" s="100"/>
    </row>
    <row r="1071" customFormat="false" ht="12.75" hidden="false" customHeight="true" outlineLevel="0" collapsed="false">
      <c r="M1071" s="100"/>
      <c r="O1071" s="100"/>
    </row>
    <row r="1072" customFormat="false" ht="12.75" hidden="false" customHeight="true" outlineLevel="0" collapsed="false">
      <c r="M1072" s="100"/>
      <c r="O1072" s="100"/>
    </row>
    <row r="1073" customFormat="false" ht="12.75" hidden="false" customHeight="true" outlineLevel="0" collapsed="false">
      <c r="M1073" s="100"/>
      <c r="O1073" s="100"/>
    </row>
    <row r="1074" customFormat="false" ht="12.75" hidden="false" customHeight="true" outlineLevel="0" collapsed="false">
      <c r="M1074" s="100"/>
      <c r="O1074" s="100"/>
    </row>
    <row r="1075" customFormat="false" ht="12.75" hidden="false" customHeight="true" outlineLevel="0" collapsed="false">
      <c r="M1075" s="100"/>
      <c r="O1075" s="100"/>
    </row>
    <row r="1076" customFormat="false" ht="12.75" hidden="false" customHeight="true" outlineLevel="0" collapsed="false">
      <c r="M1076" s="100"/>
      <c r="O1076" s="100"/>
    </row>
    <row r="1077" customFormat="false" ht="12.75" hidden="false" customHeight="true" outlineLevel="0" collapsed="false">
      <c r="M1077" s="100"/>
      <c r="O1077" s="100"/>
    </row>
    <row r="1078" customFormat="false" ht="12.75" hidden="false" customHeight="true" outlineLevel="0" collapsed="false">
      <c r="M1078" s="100"/>
      <c r="O1078" s="100"/>
    </row>
    <row r="1079" customFormat="false" ht="12.75" hidden="false" customHeight="true" outlineLevel="0" collapsed="false">
      <c r="M1079" s="100"/>
      <c r="O1079" s="100"/>
    </row>
    <row r="1080" customFormat="false" ht="12.75" hidden="false" customHeight="true" outlineLevel="0" collapsed="false">
      <c r="M1080" s="100"/>
      <c r="O1080" s="100"/>
    </row>
    <row r="1081" customFormat="false" ht="12.75" hidden="false" customHeight="true" outlineLevel="0" collapsed="false">
      <c r="M1081" s="100"/>
      <c r="O1081" s="100"/>
    </row>
    <row r="1082" customFormat="false" ht="12.75" hidden="false" customHeight="true" outlineLevel="0" collapsed="false">
      <c r="M1082" s="100"/>
      <c r="O1082" s="100"/>
    </row>
    <row r="1083" customFormat="false" ht="12.75" hidden="false" customHeight="true" outlineLevel="0" collapsed="false">
      <c r="M1083" s="100"/>
      <c r="O1083" s="100"/>
    </row>
    <row r="1084" customFormat="false" ht="12.75" hidden="false" customHeight="true" outlineLevel="0" collapsed="false">
      <c r="M1084" s="100"/>
      <c r="O1084" s="100"/>
    </row>
    <row r="1085" customFormat="false" ht="12.75" hidden="false" customHeight="true" outlineLevel="0" collapsed="false">
      <c r="M1085" s="100"/>
      <c r="O1085" s="100"/>
    </row>
    <row r="1086" customFormat="false" ht="12.75" hidden="false" customHeight="true" outlineLevel="0" collapsed="false">
      <c r="M1086" s="100"/>
      <c r="O1086" s="100"/>
    </row>
    <row r="1087" customFormat="false" ht="12.75" hidden="false" customHeight="true" outlineLevel="0" collapsed="false">
      <c r="M1087" s="100"/>
      <c r="O1087" s="100"/>
    </row>
    <row r="1088" customFormat="false" ht="12.75" hidden="false" customHeight="true" outlineLevel="0" collapsed="false">
      <c r="M1088" s="100"/>
      <c r="O1088" s="100"/>
    </row>
    <row r="1089" customFormat="false" ht="12.75" hidden="false" customHeight="true" outlineLevel="0" collapsed="false">
      <c r="M1089" s="100"/>
      <c r="O1089" s="100"/>
    </row>
    <row r="1090" customFormat="false" ht="12.75" hidden="false" customHeight="true" outlineLevel="0" collapsed="false">
      <c r="M1090" s="100"/>
      <c r="O1090" s="100"/>
    </row>
    <row r="1091" customFormat="false" ht="12.75" hidden="false" customHeight="true" outlineLevel="0" collapsed="false">
      <c r="M1091" s="100"/>
      <c r="O1091" s="100"/>
    </row>
    <row r="1092" customFormat="false" ht="12.75" hidden="false" customHeight="true" outlineLevel="0" collapsed="false">
      <c r="M1092" s="100"/>
      <c r="O1092" s="100"/>
    </row>
    <row r="1093" customFormat="false" ht="12.75" hidden="false" customHeight="true" outlineLevel="0" collapsed="false">
      <c r="M1093" s="100"/>
      <c r="O1093" s="100"/>
    </row>
    <row r="1094" customFormat="false" ht="12.75" hidden="false" customHeight="true" outlineLevel="0" collapsed="false">
      <c r="M1094" s="100"/>
      <c r="O1094" s="100"/>
    </row>
    <row r="1095" customFormat="false" ht="12.75" hidden="false" customHeight="true" outlineLevel="0" collapsed="false">
      <c r="M1095" s="100"/>
      <c r="O1095" s="100"/>
    </row>
    <row r="1096" customFormat="false" ht="12.75" hidden="false" customHeight="true" outlineLevel="0" collapsed="false">
      <c r="M1096" s="100"/>
      <c r="O1096" s="100"/>
    </row>
    <row r="1097" customFormat="false" ht="12.75" hidden="false" customHeight="true" outlineLevel="0" collapsed="false">
      <c r="M1097" s="100"/>
      <c r="O1097" s="100"/>
    </row>
    <row r="1098" customFormat="false" ht="12.75" hidden="false" customHeight="true" outlineLevel="0" collapsed="false">
      <c r="M1098" s="100"/>
      <c r="O1098" s="100"/>
    </row>
    <row r="1099" customFormat="false" ht="12.75" hidden="false" customHeight="true" outlineLevel="0" collapsed="false">
      <c r="M1099" s="100"/>
      <c r="O1099" s="100"/>
    </row>
    <row r="1100" customFormat="false" ht="12.75" hidden="false" customHeight="true" outlineLevel="0" collapsed="false">
      <c r="M1100" s="100"/>
      <c r="O1100" s="100"/>
    </row>
    <row r="1101" customFormat="false" ht="12.75" hidden="false" customHeight="true" outlineLevel="0" collapsed="false">
      <c r="M1101" s="100"/>
      <c r="O1101" s="100"/>
    </row>
    <row r="1102" customFormat="false" ht="12.75" hidden="false" customHeight="true" outlineLevel="0" collapsed="false">
      <c r="M1102" s="100"/>
      <c r="O1102" s="100"/>
    </row>
    <row r="1103" customFormat="false" ht="12.75" hidden="false" customHeight="true" outlineLevel="0" collapsed="false">
      <c r="M1103" s="100"/>
      <c r="O1103" s="100"/>
    </row>
    <row r="1104" customFormat="false" ht="12.75" hidden="false" customHeight="true" outlineLevel="0" collapsed="false">
      <c r="M1104" s="100"/>
      <c r="O1104" s="100"/>
    </row>
    <row r="1105" customFormat="false" ht="12.75" hidden="false" customHeight="true" outlineLevel="0" collapsed="false">
      <c r="M1105" s="100"/>
      <c r="O1105" s="100"/>
    </row>
    <row r="1106" customFormat="false" ht="12.75" hidden="false" customHeight="true" outlineLevel="0" collapsed="false">
      <c r="M1106" s="100"/>
      <c r="O1106" s="100"/>
    </row>
    <row r="1107" customFormat="false" ht="12.75" hidden="false" customHeight="true" outlineLevel="0" collapsed="false">
      <c r="M1107" s="100"/>
      <c r="O1107" s="100"/>
    </row>
    <row r="1108" customFormat="false" ht="12.75" hidden="false" customHeight="true" outlineLevel="0" collapsed="false">
      <c r="M1108" s="100"/>
      <c r="O1108" s="100"/>
    </row>
    <row r="1109" customFormat="false" ht="12.75" hidden="false" customHeight="true" outlineLevel="0" collapsed="false">
      <c r="M1109" s="100"/>
      <c r="O1109" s="100"/>
    </row>
    <row r="1110" customFormat="false" ht="12.75" hidden="false" customHeight="true" outlineLevel="0" collapsed="false">
      <c r="M1110" s="100"/>
      <c r="O1110" s="100"/>
    </row>
    <row r="1111" customFormat="false" ht="12.75" hidden="false" customHeight="true" outlineLevel="0" collapsed="false">
      <c r="M1111" s="100"/>
      <c r="O1111" s="100"/>
    </row>
    <row r="1112" customFormat="false" ht="12.75" hidden="false" customHeight="true" outlineLevel="0" collapsed="false">
      <c r="M1112" s="100"/>
      <c r="O1112" s="100"/>
    </row>
    <row r="1113" customFormat="false" ht="12.75" hidden="false" customHeight="true" outlineLevel="0" collapsed="false">
      <c r="M1113" s="100"/>
      <c r="O1113" s="100"/>
    </row>
    <row r="1114" customFormat="false" ht="12.75" hidden="false" customHeight="true" outlineLevel="0" collapsed="false">
      <c r="M1114" s="100"/>
      <c r="O1114" s="100"/>
    </row>
    <row r="1115" customFormat="false" ht="12.75" hidden="false" customHeight="true" outlineLevel="0" collapsed="false">
      <c r="M1115" s="100"/>
      <c r="O1115" s="100"/>
    </row>
    <row r="1116" customFormat="false" ht="12.75" hidden="false" customHeight="true" outlineLevel="0" collapsed="false">
      <c r="M1116" s="100"/>
      <c r="O1116" s="100"/>
    </row>
    <row r="1117" customFormat="false" ht="12.75" hidden="false" customHeight="true" outlineLevel="0" collapsed="false">
      <c r="M1117" s="100"/>
      <c r="O1117" s="100"/>
    </row>
    <row r="1118" customFormat="false" ht="12.75" hidden="false" customHeight="true" outlineLevel="0" collapsed="false">
      <c r="M1118" s="100"/>
      <c r="O1118" s="100"/>
    </row>
    <row r="1119" customFormat="false" ht="12.75" hidden="false" customHeight="true" outlineLevel="0" collapsed="false">
      <c r="M1119" s="100"/>
      <c r="O1119" s="100"/>
    </row>
    <row r="1120" customFormat="false" ht="12.75" hidden="false" customHeight="true" outlineLevel="0" collapsed="false">
      <c r="M1120" s="100"/>
      <c r="O1120" s="100"/>
    </row>
    <row r="1121" customFormat="false" ht="12.75" hidden="false" customHeight="true" outlineLevel="0" collapsed="false">
      <c r="M1121" s="100"/>
      <c r="O1121" s="100"/>
    </row>
    <row r="1122" customFormat="false" ht="12.75" hidden="false" customHeight="true" outlineLevel="0" collapsed="false">
      <c r="M1122" s="100"/>
      <c r="O1122" s="100"/>
    </row>
    <row r="1123" customFormat="false" ht="12.75" hidden="false" customHeight="true" outlineLevel="0" collapsed="false">
      <c r="M1123" s="100"/>
      <c r="O1123" s="100"/>
    </row>
    <row r="1124" customFormat="false" ht="12.75" hidden="false" customHeight="true" outlineLevel="0" collapsed="false">
      <c r="M1124" s="100"/>
      <c r="O1124" s="100"/>
    </row>
    <row r="1125" customFormat="false" ht="12.75" hidden="false" customHeight="true" outlineLevel="0" collapsed="false">
      <c r="M1125" s="100"/>
      <c r="O1125" s="100"/>
    </row>
    <row r="1126" customFormat="false" ht="12.75" hidden="false" customHeight="true" outlineLevel="0" collapsed="false">
      <c r="M1126" s="100"/>
      <c r="O1126" s="100"/>
    </row>
    <row r="1127" customFormat="false" ht="12.75" hidden="false" customHeight="true" outlineLevel="0" collapsed="false">
      <c r="M1127" s="100"/>
      <c r="O1127" s="100"/>
    </row>
    <row r="1128" customFormat="false" ht="12.75" hidden="false" customHeight="true" outlineLevel="0" collapsed="false">
      <c r="M1128" s="100"/>
      <c r="O1128" s="100"/>
    </row>
    <row r="1129" customFormat="false" ht="12.75" hidden="false" customHeight="true" outlineLevel="0" collapsed="false">
      <c r="M1129" s="100"/>
      <c r="O1129" s="100"/>
    </row>
    <row r="1130" customFormat="false" ht="12.75" hidden="false" customHeight="true" outlineLevel="0" collapsed="false">
      <c r="M1130" s="100"/>
      <c r="O1130" s="100"/>
    </row>
    <row r="1131" customFormat="false" ht="12.75" hidden="false" customHeight="true" outlineLevel="0" collapsed="false">
      <c r="M1131" s="100"/>
      <c r="O1131" s="100"/>
    </row>
    <row r="1132" customFormat="false" ht="12.75" hidden="false" customHeight="true" outlineLevel="0" collapsed="false">
      <c r="M1132" s="100"/>
      <c r="O1132" s="100"/>
    </row>
    <row r="1133" customFormat="false" ht="12.75" hidden="false" customHeight="true" outlineLevel="0" collapsed="false">
      <c r="M1133" s="100"/>
      <c r="O1133" s="100"/>
    </row>
    <row r="1134" customFormat="false" ht="12.75" hidden="false" customHeight="true" outlineLevel="0" collapsed="false">
      <c r="M1134" s="100"/>
      <c r="O1134" s="100"/>
    </row>
    <row r="1135" customFormat="false" ht="12.75" hidden="false" customHeight="true" outlineLevel="0" collapsed="false">
      <c r="M1135" s="100"/>
      <c r="O1135" s="100"/>
    </row>
    <row r="1136" customFormat="false" ht="12.75" hidden="false" customHeight="true" outlineLevel="0" collapsed="false">
      <c r="M1136" s="100"/>
      <c r="O1136" s="100"/>
    </row>
    <row r="1137" customFormat="false" ht="12.75" hidden="false" customHeight="true" outlineLevel="0" collapsed="false">
      <c r="M1137" s="100"/>
      <c r="O1137" s="100"/>
    </row>
    <row r="1138" customFormat="false" ht="12.75" hidden="false" customHeight="true" outlineLevel="0" collapsed="false">
      <c r="M1138" s="100"/>
      <c r="O1138" s="100"/>
    </row>
    <row r="1139" customFormat="false" ht="12.75" hidden="false" customHeight="true" outlineLevel="0" collapsed="false">
      <c r="M1139" s="100"/>
      <c r="O1139" s="100"/>
    </row>
    <row r="1140" customFormat="false" ht="12.75" hidden="false" customHeight="true" outlineLevel="0" collapsed="false">
      <c r="M1140" s="100"/>
      <c r="O1140" s="100"/>
    </row>
    <row r="1141" customFormat="false" ht="12.75" hidden="false" customHeight="true" outlineLevel="0" collapsed="false">
      <c r="M1141" s="100"/>
      <c r="O1141" s="100"/>
    </row>
    <row r="1142" customFormat="false" ht="12.75" hidden="false" customHeight="true" outlineLevel="0" collapsed="false">
      <c r="M1142" s="100"/>
      <c r="O1142" s="100"/>
    </row>
    <row r="1143" customFormat="false" ht="12.75" hidden="false" customHeight="true" outlineLevel="0" collapsed="false">
      <c r="M1143" s="100"/>
      <c r="O1143" s="100"/>
    </row>
    <row r="1144" customFormat="false" ht="12.75" hidden="false" customHeight="true" outlineLevel="0" collapsed="false">
      <c r="M1144" s="100"/>
      <c r="O1144" s="100"/>
    </row>
    <row r="1145" customFormat="false" ht="12.75" hidden="false" customHeight="true" outlineLevel="0" collapsed="false">
      <c r="M1145" s="100"/>
      <c r="O1145" s="100"/>
    </row>
    <row r="1146" customFormat="false" ht="12.75" hidden="false" customHeight="true" outlineLevel="0" collapsed="false">
      <c r="M1146" s="100"/>
      <c r="O1146" s="100"/>
    </row>
    <row r="1147" customFormat="false" ht="12.75" hidden="false" customHeight="true" outlineLevel="0" collapsed="false">
      <c r="M1147" s="100"/>
      <c r="O1147" s="100"/>
    </row>
    <row r="1148" customFormat="false" ht="12.75" hidden="false" customHeight="true" outlineLevel="0" collapsed="false">
      <c r="M1148" s="100"/>
      <c r="O1148" s="100"/>
    </row>
    <row r="1149" customFormat="false" ht="12.75" hidden="false" customHeight="true" outlineLevel="0" collapsed="false">
      <c r="M1149" s="100"/>
      <c r="O1149" s="100"/>
    </row>
    <row r="1150" customFormat="false" ht="12.75" hidden="false" customHeight="true" outlineLevel="0" collapsed="false">
      <c r="M1150" s="100"/>
      <c r="O1150" s="100"/>
    </row>
    <row r="1151" customFormat="false" ht="12.75" hidden="false" customHeight="true" outlineLevel="0" collapsed="false">
      <c r="M1151" s="100"/>
      <c r="O1151" s="100"/>
    </row>
    <row r="1152" customFormat="false" ht="12.75" hidden="false" customHeight="true" outlineLevel="0" collapsed="false">
      <c r="M1152" s="100"/>
      <c r="O1152" s="100"/>
    </row>
    <row r="1153" customFormat="false" ht="12.75" hidden="false" customHeight="true" outlineLevel="0" collapsed="false">
      <c r="M1153" s="100"/>
      <c r="O1153" s="100"/>
    </row>
    <row r="1154" customFormat="false" ht="12.75" hidden="false" customHeight="true" outlineLevel="0" collapsed="false">
      <c r="M1154" s="100"/>
      <c r="O1154" s="100"/>
    </row>
    <row r="1155" customFormat="false" ht="12.75" hidden="false" customHeight="true" outlineLevel="0" collapsed="false">
      <c r="M1155" s="100"/>
      <c r="O1155" s="100"/>
    </row>
    <row r="1156" customFormat="false" ht="12.75" hidden="false" customHeight="true" outlineLevel="0" collapsed="false">
      <c r="M1156" s="100"/>
      <c r="O1156" s="100"/>
    </row>
    <row r="1157" customFormat="false" ht="12.75" hidden="false" customHeight="true" outlineLevel="0" collapsed="false">
      <c r="M1157" s="100"/>
      <c r="O1157" s="100"/>
    </row>
    <row r="1158" customFormat="false" ht="12.75" hidden="false" customHeight="true" outlineLevel="0" collapsed="false">
      <c r="M1158" s="100"/>
      <c r="O1158" s="100"/>
    </row>
    <row r="1159" customFormat="false" ht="12.75" hidden="false" customHeight="true" outlineLevel="0" collapsed="false">
      <c r="M1159" s="100"/>
      <c r="O1159" s="100"/>
    </row>
    <row r="1160" customFormat="false" ht="12.75" hidden="false" customHeight="true" outlineLevel="0" collapsed="false">
      <c r="M1160" s="100"/>
      <c r="O1160" s="100"/>
    </row>
    <row r="1161" customFormat="false" ht="12.75" hidden="false" customHeight="true" outlineLevel="0" collapsed="false">
      <c r="M1161" s="100"/>
      <c r="O1161" s="100"/>
    </row>
    <row r="1162" customFormat="false" ht="12.75" hidden="false" customHeight="true" outlineLevel="0" collapsed="false">
      <c r="M1162" s="100"/>
      <c r="O1162" s="100"/>
    </row>
    <row r="1163" customFormat="false" ht="12.75" hidden="false" customHeight="true" outlineLevel="0" collapsed="false">
      <c r="M1163" s="100"/>
      <c r="O1163" s="100"/>
    </row>
    <row r="1164" customFormat="false" ht="12.75" hidden="false" customHeight="true" outlineLevel="0" collapsed="false">
      <c r="M1164" s="100"/>
      <c r="O1164" s="100"/>
    </row>
    <row r="1165" customFormat="false" ht="12.75" hidden="false" customHeight="true" outlineLevel="0" collapsed="false">
      <c r="M1165" s="100"/>
      <c r="O1165" s="100"/>
    </row>
    <row r="1166" customFormat="false" ht="12.75" hidden="false" customHeight="true" outlineLevel="0" collapsed="false">
      <c r="M1166" s="100"/>
      <c r="O1166" s="100"/>
    </row>
    <row r="1167" customFormat="false" ht="12.75" hidden="false" customHeight="true" outlineLevel="0" collapsed="false">
      <c r="M1167" s="100"/>
      <c r="O1167" s="100"/>
    </row>
    <row r="1168" customFormat="false" ht="12.75" hidden="false" customHeight="true" outlineLevel="0" collapsed="false">
      <c r="M1168" s="100"/>
      <c r="O1168" s="100"/>
    </row>
    <row r="1169" customFormat="false" ht="12.75" hidden="false" customHeight="true" outlineLevel="0" collapsed="false">
      <c r="M1169" s="100"/>
      <c r="O1169" s="100"/>
    </row>
    <row r="1170" customFormat="false" ht="12.75" hidden="false" customHeight="true" outlineLevel="0" collapsed="false">
      <c r="M1170" s="100"/>
      <c r="O1170" s="100"/>
    </row>
    <row r="1171" customFormat="false" ht="12.75" hidden="false" customHeight="true" outlineLevel="0" collapsed="false">
      <c r="M1171" s="100"/>
      <c r="O1171" s="100"/>
    </row>
    <row r="1172" customFormat="false" ht="12.75" hidden="false" customHeight="true" outlineLevel="0" collapsed="false">
      <c r="M1172" s="100"/>
      <c r="O1172" s="100"/>
    </row>
    <row r="1173" customFormat="false" ht="12.75" hidden="false" customHeight="true" outlineLevel="0" collapsed="false">
      <c r="M1173" s="100"/>
      <c r="O1173" s="100"/>
    </row>
    <row r="1174" customFormat="false" ht="12.75" hidden="false" customHeight="true" outlineLevel="0" collapsed="false">
      <c r="M1174" s="100"/>
      <c r="O1174" s="100"/>
    </row>
    <row r="1175" customFormat="false" ht="12.75" hidden="false" customHeight="true" outlineLevel="0" collapsed="false">
      <c r="M1175" s="100"/>
      <c r="O1175" s="100"/>
    </row>
    <row r="1176" customFormat="false" ht="12.75" hidden="false" customHeight="true" outlineLevel="0" collapsed="false">
      <c r="M1176" s="100"/>
      <c r="O1176" s="100"/>
    </row>
    <row r="1177" customFormat="false" ht="12.75" hidden="false" customHeight="true" outlineLevel="0" collapsed="false">
      <c r="M1177" s="100"/>
      <c r="O1177" s="100"/>
    </row>
    <row r="1178" customFormat="false" ht="12.75" hidden="false" customHeight="true" outlineLevel="0" collapsed="false">
      <c r="M1178" s="100"/>
      <c r="O1178" s="100"/>
    </row>
    <row r="1179" customFormat="false" ht="12.75" hidden="false" customHeight="true" outlineLevel="0" collapsed="false">
      <c r="M1179" s="100"/>
      <c r="O1179" s="100"/>
    </row>
    <row r="1180" customFormat="false" ht="12.75" hidden="false" customHeight="true" outlineLevel="0" collapsed="false">
      <c r="M1180" s="100"/>
      <c r="O1180" s="100"/>
    </row>
    <row r="1181" customFormat="false" ht="12.75" hidden="false" customHeight="true" outlineLevel="0" collapsed="false">
      <c r="M1181" s="100"/>
      <c r="O1181" s="100"/>
    </row>
    <row r="1182" customFormat="false" ht="12.75" hidden="false" customHeight="true" outlineLevel="0" collapsed="false">
      <c r="M1182" s="100"/>
      <c r="O1182" s="100"/>
    </row>
    <row r="1183" customFormat="false" ht="12.75" hidden="false" customHeight="true" outlineLevel="0" collapsed="false">
      <c r="M1183" s="100"/>
      <c r="O1183" s="100"/>
    </row>
    <row r="1184" customFormat="false" ht="12.75" hidden="false" customHeight="true" outlineLevel="0" collapsed="false">
      <c r="M1184" s="100"/>
      <c r="O1184" s="100"/>
    </row>
    <row r="1185" customFormat="false" ht="12.75" hidden="false" customHeight="true" outlineLevel="0" collapsed="false">
      <c r="M1185" s="100"/>
      <c r="O1185" s="100"/>
    </row>
    <row r="1186" customFormat="false" ht="12.75" hidden="false" customHeight="true" outlineLevel="0" collapsed="false">
      <c r="M1186" s="100"/>
      <c r="O1186" s="100"/>
    </row>
    <row r="1187" customFormat="false" ht="12.75" hidden="false" customHeight="true" outlineLevel="0" collapsed="false">
      <c r="M1187" s="100"/>
      <c r="O1187" s="100"/>
    </row>
    <row r="1188" customFormat="false" ht="12.75" hidden="false" customHeight="true" outlineLevel="0" collapsed="false">
      <c r="M1188" s="100"/>
      <c r="O1188" s="100"/>
    </row>
    <row r="1189" customFormat="false" ht="12.75" hidden="false" customHeight="true" outlineLevel="0" collapsed="false">
      <c r="M1189" s="100"/>
      <c r="O1189" s="100"/>
    </row>
    <row r="1190" customFormat="false" ht="12.75" hidden="false" customHeight="true" outlineLevel="0" collapsed="false">
      <c r="M1190" s="100"/>
      <c r="O1190" s="100"/>
    </row>
    <row r="1191" customFormat="false" ht="12.75" hidden="false" customHeight="true" outlineLevel="0" collapsed="false">
      <c r="M1191" s="100"/>
      <c r="O1191" s="100"/>
    </row>
    <row r="1192" customFormat="false" ht="12.75" hidden="false" customHeight="true" outlineLevel="0" collapsed="false">
      <c r="M1192" s="100"/>
      <c r="O1192" s="100"/>
    </row>
    <row r="1193" customFormat="false" ht="12.75" hidden="false" customHeight="true" outlineLevel="0" collapsed="false">
      <c r="M1193" s="100"/>
      <c r="O1193" s="100"/>
    </row>
    <row r="1194" customFormat="false" ht="12.75" hidden="false" customHeight="true" outlineLevel="0" collapsed="false">
      <c r="M1194" s="100"/>
      <c r="O1194" s="100"/>
    </row>
    <row r="1195" customFormat="false" ht="12.75" hidden="false" customHeight="true" outlineLevel="0" collapsed="false">
      <c r="M1195" s="100"/>
      <c r="O1195" s="100"/>
    </row>
    <row r="1196" customFormat="false" ht="12.75" hidden="false" customHeight="true" outlineLevel="0" collapsed="false">
      <c r="M1196" s="100"/>
      <c r="O1196" s="100"/>
    </row>
    <row r="1197" customFormat="false" ht="12.75" hidden="false" customHeight="true" outlineLevel="0" collapsed="false">
      <c r="M1197" s="100"/>
      <c r="O1197" s="100"/>
    </row>
    <row r="1198" customFormat="false" ht="12.75" hidden="false" customHeight="true" outlineLevel="0" collapsed="false">
      <c r="M1198" s="100"/>
      <c r="O1198" s="100"/>
    </row>
    <row r="1199" customFormat="false" ht="12.75" hidden="false" customHeight="true" outlineLevel="0" collapsed="false">
      <c r="M1199" s="100"/>
      <c r="O1199" s="100"/>
    </row>
    <row r="1200" customFormat="false" ht="12.75" hidden="false" customHeight="true" outlineLevel="0" collapsed="false">
      <c r="M1200" s="100"/>
      <c r="O1200" s="100"/>
    </row>
    <row r="1201" customFormat="false" ht="12.75" hidden="false" customHeight="true" outlineLevel="0" collapsed="false">
      <c r="M1201" s="100"/>
      <c r="O1201" s="100"/>
    </row>
    <row r="1202" customFormat="false" ht="12.75" hidden="false" customHeight="true" outlineLevel="0" collapsed="false">
      <c r="M1202" s="100"/>
      <c r="O1202" s="100"/>
    </row>
    <row r="1203" customFormat="false" ht="12.75" hidden="false" customHeight="true" outlineLevel="0" collapsed="false">
      <c r="M1203" s="100"/>
      <c r="O1203" s="100"/>
    </row>
    <row r="1204" customFormat="false" ht="12.75" hidden="false" customHeight="true" outlineLevel="0" collapsed="false">
      <c r="M1204" s="100"/>
      <c r="O1204" s="100"/>
    </row>
    <row r="1205" customFormat="false" ht="12.75" hidden="false" customHeight="true" outlineLevel="0" collapsed="false">
      <c r="M1205" s="100"/>
      <c r="O1205" s="100"/>
    </row>
    <row r="1206" customFormat="false" ht="12.75" hidden="false" customHeight="true" outlineLevel="0" collapsed="false">
      <c r="M1206" s="100"/>
      <c r="O1206" s="100"/>
    </row>
    <row r="1207" customFormat="false" ht="12.75" hidden="false" customHeight="true" outlineLevel="0" collapsed="false">
      <c r="M1207" s="100"/>
      <c r="O1207" s="100"/>
    </row>
    <row r="1208" customFormat="false" ht="12.75" hidden="false" customHeight="true" outlineLevel="0" collapsed="false">
      <c r="M1208" s="100"/>
      <c r="O1208" s="100"/>
    </row>
    <row r="1209" customFormat="false" ht="12.75" hidden="false" customHeight="true" outlineLevel="0" collapsed="false">
      <c r="M1209" s="100"/>
      <c r="O1209" s="100"/>
    </row>
    <row r="1210" customFormat="false" ht="12.75" hidden="false" customHeight="true" outlineLevel="0" collapsed="false">
      <c r="M1210" s="100"/>
      <c r="O1210" s="100"/>
    </row>
    <row r="1211" customFormat="false" ht="12.75" hidden="false" customHeight="true" outlineLevel="0" collapsed="false">
      <c r="M1211" s="100"/>
      <c r="O1211" s="100"/>
    </row>
    <row r="1212" customFormat="false" ht="12.75" hidden="false" customHeight="true" outlineLevel="0" collapsed="false">
      <c r="M1212" s="100"/>
      <c r="O1212" s="100"/>
    </row>
    <row r="1213" customFormat="false" ht="12.75" hidden="false" customHeight="true" outlineLevel="0" collapsed="false">
      <c r="M1213" s="100"/>
      <c r="O1213" s="100"/>
    </row>
    <row r="1214" customFormat="false" ht="12.75" hidden="false" customHeight="true" outlineLevel="0" collapsed="false">
      <c r="M1214" s="100"/>
      <c r="O1214" s="100"/>
    </row>
    <row r="1215" customFormat="false" ht="12.75" hidden="false" customHeight="true" outlineLevel="0" collapsed="false">
      <c r="M1215" s="100"/>
      <c r="O1215" s="100"/>
    </row>
    <row r="1216" customFormat="false" ht="12.75" hidden="false" customHeight="true" outlineLevel="0" collapsed="false">
      <c r="M1216" s="100"/>
      <c r="O1216" s="100"/>
    </row>
    <row r="1217" customFormat="false" ht="12.75" hidden="false" customHeight="true" outlineLevel="0" collapsed="false">
      <c r="M1217" s="100"/>
      <c r="O1217" s="100"/>
    </row>
    <row r="1218" customFormat="false" ht="12.75" hidden="false" customHeight="true" outlineLevel="0" collapsed="false">
      <c r="M1218" s="100"/>
      <c r="O1218" s="100"/>
    </row>
    <row r="1219" customFormat="false" ht="12.75" hidden="false" customHeight="true" outlineLevel="0" collapsed="false">
      <c r="M1219" s="100"/>
      <c r="O1219" s="100"/>
    </row>
    <row r="1220" customFormat="false" ht="12.75" hidden="false" customHeight="true" outlineLevel="0" collapsed="false">
      <c r="M1220" s="100"/>
      <c r="O1220" s="100"/>
    </row>
    <row r="1221" customFormat="false" ht="12.75" hidden="false" customHeight="true" outlineLevel="0" collapsed="false">
      <c r="M1221" s="100"/>
      <c r="O1221" s="100"/>
    </row>
    <row r="1222" customFormat="false" ht="12.75" hidden="false" customHeight="true" outlineLevel="0" collapsed="false">
      <c r="M1222" s="100"/>
      <c r="O1222" s="100"/>
    </row>
    <row r="1223" customFormat="false" ht="12.75" hidden="false" customHeight="true" outlineLevel="0" collapsed="false">
      <c r="M1223" s="100"/>
      <c r="O1223" s="100"/>
    </row>
    <row r="1224" customFormat="false" ht="12.75" hidden="false" customHeight="true" outlineLevel="0" collapsed="false">
      <c r="M1224" s="100"/>
      <c r="O1224" s="100"/>
    </row>
    <row r="1225" customFormat="false" ht="12.75" hidden="false" customHeight="true" outlineLevel="0" collapsed="false">
      <c r="M1225" s="100"/>
      <c r="O1225" s="100"/>
    </row>
    <row r="1226" customFormat="false" ht="12.75" hidden="false" customHeight="true" outlineLevel="0" collapsed="false">
      <c r="M1226" s="100"/>
      <c r="O1226" s="100"/>
    </row>
    <row r="1227" customFormat="false" ht="12.75" hidden="false" customHeight="true" outlineLevel="0" collapsed="false">
      <c r="M1227" s="100"/>
      <c r="O1227" s="100"/>
    </row>
    <row r="1228" customFormat="false" ht="12.75" hidden="false" customHeight="true" outlineLevel="0" collapsed="false">
      <c r="M1228" s="100"/>
      <c r="O1228" s="100"/>
    </row>
    <row r="1229" customFormat="false" ht="12.75" hidden="false" customHeight="true" outlineLevel="0" collapsed="false">
      <c r="M1229" s="100"/>
      <c r="O1229" s="100"/>
    </row>
    <row r="1230" customFormat="false" ht="12.75" hidden="false" customHeight="true" outlineLevel="0" collapsed="false">
      <c r="M1230" s="100"/>
      <c r="O1230" s="100"/>
    </row>
    <row r="1231" customFormat="false" ht="12.75" hidden="false" customHeight="true" outlineLevel="0" collapsed="false">
      <c r="M1231" s="100"/>
      <c r="O1231" s="100"/>
    </row>
    <row r="1232" customFormat="false" ht="12.75" hidden="false" customHeight="true" outlineLevel="0" collapsed="false">
      <c r="M1232" s="100"/>
      <c r="O1232" s="100"/>
    </row>
    <row r="1233" customFormat="false" ht="12.75" hidden="false" customHeight="true" outlineLevel="0" collapsed="false">
      <c r="M1233" s="100"/>
      <c r="O1233" s="100"/>
    </row>
    <row r="1234" customFormat="false" ht="12.75" hidden="false" customHeight="true" outlineLevel="0" collapsed="false">
      <c r="M1234" s="100"/>
      <c r="O1234" s="100"/>
    </row>
    <row r="1235" customFormat="false" ht="12.75" hidden="false" customHeight="true" outlineLevel="0" collapsed="false">
      <c r="M1235" s="100"/>
      <c r="O1235" s="100"/>
    </row>
    <row r="1236" customFormat="false" ht="12.75" hidden="false" customHeight="true" outlineLevel="0" collapsed="false">
      <c r="M1236" s="100"/>
      <c r="O1236" s="100"/>
    </row>
    <row r="1237" customFormat="false" ht="12.75" hidden="false" customHeight="true" outlineLevel="0" collapsed="false">
      <c r="M1237" s="100"/>
      <c r="O1237" s="100"/>
    </row>
    <row r="1238" customFormat="false" ht="12.75" hidden="false" customHeight="true" outlineLevel="0" collapsed="false">
      <c r="M1238" s="100"/>
      <c r="O1238" s="100"/>
    </row>
    <row r="1239" customFormat="false" ht="12.75" hidden="false" customHeight="true" outlineLevel="0" collapsed="false">
      <c r="M1239" s="100"/>
      <c r="O1239" s="100"/>
    </row>
    <row r="1240" customFormat="false" ht="12.75" hidden="false" customHeight="true" outlineLevel="0" collapsed="false">
      <c r="M1240" s="100"/>
      <c r="O1240" s="100"/>
    </row>
    <row r="1241" customFormat="false" ht="12.75" hidden="false" customHeight="true" outlineLevel="0" collapsed="false">
      <c r="M1241" s="100"/>
      <c r="O1241" s="100"/>
    </row>
    <row r="1242" customFormat="false" ht="12.75" hidden="false" customHeight="true" outlineLevel="0" collapsed="false">
      <c r="M1242" s="100"/>
      <c r="O1242" s="100"/>
    </row>
    <row r="1243" customFormat="false" ht="12.75" hidden="false" customHeight="true" outlineLevel="0" collapsed="false">
      <c r="M1243" s="100"/>
      <c r="O1243" s="100"/>
    </row>
    <row r="1244" customFormat="false" ht="12.75" hidden="false" customHeight="true" outlineLevel="0" collapsed="false">
      <c r="M1244" s="100"/>
      <c r="O1244" s="100"/>
    </row>
    <row r="1245" customFormat="false" ht="12.75" hidden="false" customHeight="true" outlineLevel="0" collapsed="false">
      <c r="M1245" s="100"/>
      <c r="O1245" s="100"/>
    </row>
    <row r="1246" customFormat="false" ht="12.75" hidden="false" customHeight="true" outlineLevel="0" collapsed="false">
      <c r="M1246" s="100"/>
      <c r="O1246" s="100"/>
    </row>
    <row r="1247" customFormat="false" ht="12.75" hidden="false" customHeight="true" outlineLevel="0" collapsed="false">
      <c r="M1247" s="100"/>
      <c r="O1247" s="100"/>
    </row>
    <row r="1248" customFormat="false" ht="12.75" hidden="false" customHeight="true" outlineLevel="0" collapsed="false">
      <c r="M1248" s="100"/>
      <c r="O1248" s="100"/>
    </row>
    <row r="1249" customFormat="false" ht="12.75" hidden="false" customHeight="true" outlineLevel="0" collapsed="false">
      <c r="M1249" s="100"/>
      <c r="O1249" s="100"/>
    </row>
    <row r="1250" customFormat="false" ht="12.75" hidden="false" customHeight="true" outlineLevel="0" collapsed="false">
      <c r="M1250" s="100"/>
      <c r="O1250" s="100"/>
    </row>
    <row r="1251" customFormat="false" ht="12.75" hidden="false" customHeight="true" outlineLevel="0" collapsed="false">
      <c r="M1251" s="100"/>
      <c r="O1251" s="100"/>
    </row>
    <row r="1252" customFormat="false" ht="12.75" hidden="false" customHeight="true" outlineLevel="0" collapsed="false">
      <c r="M1252" s="100"/>
      <c r="O1252" s="100"/>
    </row>
    <row r="1253" customFormat="false" ht="12.75" hidden="false" customHeight="true" outlineLevel="0" collapsed="false">
      <c r="M1253" s="100"/>
      <c r="O1253" s="100"/>
    </row>
    <row r="1254" customFormat="false" ht="12.75" hidden="false" customHeight="true" outlineLevel="0" collapsed="false">
      <c r="M1254" s="100"/>
      <c r="O1254" s="100"/>
    </row>
    <row r="1255" customFormat="false" ht="12.75" hidden="false" customHeight="true" outlineLevel="0" collapsed="false">
      <c r="M1255" s="100"/>
      <c r="O1255" s="100"/>
    </row>
    <row r="1256" customFormat="false" ht="12.75" hidden="false" customHeight="true" outlineLevel="0" collapsed="false">
      <c r="M1256" s="100"/>
      <c r="O1256" s="100"/>
    </row>
    <row r="1257" customFormat="false" ht="12.75" hidden="false" customHeight="true" outlineLevel="0" collapsed="false">
      <c r="M1257" s="100"/>
      <c r="O1257" s="100"/>
    </row>
    <row r="1258" customFormat="false" ht="12.75" hidden="false" customHeight="true" outlineLevel="0" collapsed="false">
      <c r="M1258" s="100"/>
      <c r="O1258" s="100"/>
    </row>
    <row r="1259" customFormat="false" ht="12.75" hidden="false" customHeight="true" outlineLevel="0" collapsed="false">
      <c r="M1259" s="100"/>
      <c r="O1259" s="100"/>
    </row>
    <row r="1260" customFormat="false" ht="12.75" hidden="false" customHeight="true" outlineLevel="0" collapsed="false">
      <c r="M1260" s="100"/>
      <c r="O1260" s="100"/>
    </row>
    <row r="1261" customFormat="false" ht="12.75" hidden="false" customHeight="true" outlineLevel="0" collapsed="false">
      <c r="M1261" s="100"/>
      <c r="O1261" s="100"/>
    </row>
    <row r="1262" customFormat="false" ht="12.75" hidden="false" customHeight="true" outlineLevel="0" collapsed="false">
      <c r="M1262" s="100"/>
      <c r="O1262" s="100"/>
    </row>
    <row r="1263" customFormat="false" ht="12.75" hidden="false" customHeight="true" outlineLevel="0" collapsed="false">
      <c r="M1263" s="100"/>
      <c r="O1263" s="100"/>
    </row>
    <row r="1264" customFormat="false" ht="12.75" hidden="false" customHeight="true" outlineLevel="0" collapsed="false">
      <c r="M1264" s="100"/>
      <c r="O1264" s="100"/>
    </row>
    <row r="1265" customFormat="false" ht="12.75" hidden="false" customHeight="true" outlineLevel="0" collapsed="false">
      <c r="M1265" s="100"/>
      <c r="O1265" s="100"/>
    </row>
    <row r="1266" customFormat="false" ht="12.75" hidden="false" customHeight="true" outlineLevel="0" collapsed="false">
      <c r="M1266" s="100"/>
      <c r="O1266" s="100"/>
    </row>
    <row r="1267" customFormat="false" ht="12.75" hidden="false" customHeight="true" outlineLevel="0" collapsed="false">
      <c r="M1267" s="100"/>
      <c r="O1267" s="100"/>
    </row>
    <row r="1268" customFormat="false" ht="12.75" hidden="false" customHeight="true" outlineLevel="0" collapsed="false">
      <c r="M1268" s="100"/>
      <c r="O1268" s="100"/>
    </row>
    <row r="1269" customFormat="false" ht="12.75" hidden="false" customHeight="true" outlineLevel="0" collapsed="false">
      <c r="M1269" s="100"/>
      <c r="O1269" s="100"/>
    </row>
    <row r="1270" customFormat="false" ht="12.75" hidden="false" customHeight="true" outlineLevel="0" collapsed="false">
      <c r="M1270" s="100"/>
      <c r="O1270" s="100"/>
    </row>
    <row r="1271" customFormat="false" ht="12.75" hidden="false" customHeight="true" outlineLevel="0" collapsed="false">
      <c r="M1271" s="100"/>
      <c r="O1271" s="100"/>
    </row>
    <row r="1272" customFormat="false" ht="12.75" hidden="false" customHeight="true" outlineLevel="0" collapsed="false">
      <c r="M1272" s="100"/>
      <c r="O1272" s="100"/>
    </row>
    <row r="1273" customFormat="false" ht="12.75" hidden="false" customHeight="true" outlineLevel="0" collapsed="false">
      <c r="M1273" s="100"/>
      <c r="O1273" s="100"/>
    </row>
    <row r="1274" customFormat="false" ht="12.75" hidden="false" customHeight="true" outlineLevel="0" collapsed="false">
      <c r="M1274" s="100"/>
      <c r="O1274" s="100"/>
    </row>
    <row r="1275" customFormat="false" ht="12.75" hidden="false" customHeight="true" outlineLevel="0" collapsed="false">
      <c r="M1275" s="100"/>
      <c r="O1275" s="100"/>
    </row>
    <row r="1276" customFormat="false" ht="12.75" hidden="false" customHeight="true" outlineLevel="0" collapsed="false">
      <c r="M1276" s="100"/>
      <c r="O1276" s="100"/>
    </row>
    <row r="1277" customFormat="false" ht="12.75" hidden="false" customHeight="true" outlineLevel="0" collapsed="false">
      <c r="M1277" s="100"/>
      <c r="O1277" s="100"/>
    </row>
    <row r="1278" customFormat="false" ht="12.75" hidden="false" customHeight="true" outlineLevel="0" collapsed="false">
      <c r="M1278" s="100"/>
      <c r="O1278" s="100"/>
    </row>
    <row r="1279" customFormat="false" ht="12.75" hidden="false" customHeight="true" outlineLevel="0" collapsed="false">
      <c r="M1279" s="100"/>
      <c r="O1279" s="100"/>
    </row>
    <row r="1280" customFormat="false" ht="12.75" hidden="false" customHeight="true" outlineLevel="0" collapsed="false">
      <c r="M1280" s="100"/>
      <c r="O1280" s="100"/>
    </row>
    <row r="1281" customFormat="false" ht="12.75" hidden="false" customHeight="true" outlineLevel="0" collapsed="false">
      <c r="M1281" s="100"/>
      <c r="O1281" s="100"/>
    </row>
    <row r="1282" customFormat="false" ht="12.75" hidden="false" customHeight="true" outlineLevel="0" collapsed="false">
      <c r="M1282" s="100"/>
      <c r="O1282" s="100"/>
    </row>
    <row r="1283" customFormat="false" ht="12.75" hidden="false" customHeight="true" outlineLevel="0" collapsed="false">
      <c r="M1283" s="100"/>
      <c r="O1283" s="100"/>
    </row>
    <row r="1284" customFormat="false" ht="12.75" hidden="false" customHeight="true" outlineLevel="0" collapsed="false">
      <c r="M1284" s="100"/>
      <c r="O1284" s="100"/>
    </row>
    <row r="1285" customFormat="false" ht="12.75" hidden="false" customHeight="true" outlineLevel="0" collapsed="false">
      <c r="M1285" s="100"/>
      <c r="O1285" s="100"/>
    </row>
    <row r="1286" customFormat="false" ht="12.75" hidden="false" customHeight="true" outlineLevel="0" collapsed="false">
      <c r="M1286" s="100"/>
      <c r="O1286" s="100"/>
    </row>
    <row r="1287" customFormat="false" ht="12.75" hidden="false" customHeight="true" outlineLevel="0" collapsed="false">
      <c r="M1287" s="100"/>
      <c r="O1287" s="100"/>
    </row>
    <row r="1288" customFormat="false" ht="12.75" hidden="false" customHeight="true" outlineLevel="0" collapsed="false">
      <c r="M1288" s="100"/>
      <c r="O1288" s="100"/>
    </row>
    <row r="1289" customFormat="false" ht="12.75" hidden="false" customHeight="true" outlineLevel="0" collapsed="false">
      <c r="M1289" s="100"/>
      <c r="O1289" s="100"/>
    </row>
    <row r="1290" customFormat="false" ht="12.75" hidden="false" customHeight="true" outlineLevel="0" collapsed="false">
      <c r="M1290" s="100"/>
      <c r="O1290" s="100"/>
    </row>
    <row r="1291" customFormat="false" ht="12.75" hidden="false" customHeight="true" outlineLevel="0" collapsed="false">
      <c r="M1291" s="100"/>
      <c r="O1291" s="100"/>
    </row>
    <row r="1292" customFormat="false" ht="12.75" hidden="false" customHeight="true" outlineLevel="0" collapsed="false">
      <c r="M1292" s="100"/>
      <c r="O1292" s="100"/>
    </row>
    <row r="1293" customFormat="false" ht="12.75" hidden="false" customHeight="true" outlineLevel="0" collapsed="false">
      <c r="M1293" s="100"/>
      <c r="O1293" s="100"/>
    </row>
    <row r="1294" customFormat="false" ht="12.75" hidden="false" customHeight="true" outlineLevel="0" collapsed="false">
      <c r="M1294" s="100"/>
      <c r="O1294" s="100"/>
    </row>
    <row r="1295" customFormat="false" ht="12.75" hidden="false" customHeight="true" outlineLevel="0" collapsed="false">
      <c r="M1295" s="100"/>
      <c r="O1295" s="100"/>
    </row>
    <row r="1296" customFormat="false" ht="12.75" hidden="false" customHeight="true" outlineLevel="0" collapsed="false">
      <c r="M1296" s="100"/>
      <c r="O1296" s="100"/>
    </row>
    <row r="1297" customFormat="false" ht="12.75" hidden="false" customHeight="true" outlineLevel="0" collapsed="false">
      <c r="M1297" s="100"/>
      <c r="O1297" s="100"/>
    </row>
    <row r="1298" customFormat="false" ht="12.75" hidden="false" customHeight="true" outlineLevel="0" collapsed="false">
      <c r="M1298" s="100"/>
      <c r="O1298" s="100"/>
    </row>
    <row r="1299" customFormat="false" ht="12.75" hidden="false" customHeight="true" outlineLevel="0" collapsed="false">
      <c r="M1299" s="100"/>
      <c r="O1299" s="100"/>
    </row>
    <row r="1300" customFormat="false" ht="12.75" hidden="false" customHeight="true" outlineLevel="0" collapsed="false">
      <c r="M1300" s="100"/>
      <c r="O1300" s="100"/>
    </row>
    <row r="1301" customFormat="false" ht="12.75" hidden="false" customHeight="true" outlineLevel="0" collapsed="false">
      <c r="M1301" s="100"/>
      <c r="O1301" s="100"/>
    </row>
    <row r="1302" customFormat="false" ht="12.75" hidden="false" customHeight="true" outlineLevel="0" collapsed="false">
      <c r="M1302" s="100"/>
      <c r="O1302" s="100"/>
    </row>
    <row r="1303" customFormat="false" ht="12.75" hidden="false" customHeight="true" outlineLevel="0" collapsed="false">
      <c r="M1303" s="100"/>
      <c r="O1303" s="100"/>
    </row>
    <row r="1304" customFormat="false" ht="12.75" hidden="false" customHeight="true" outlineLevel="0" collapsed="false">
      <c r="M1304" s="100"/>
      <c r="O1304" s="100"/>
    </row>
    <row r="1305" customFormat="false" ht="12.75" hidden="false" customHeight="true" outlineLevel="0" collapsed="false">
      <c r="M1305" s="100"/>
      <c r="O1305" s="100"/>
    </row>
    <row r="1306" customFormat="false" ht="12.75" hidden="false" customHeight="true" outlineLevel="0" collapsed="false">
      <c r="M1306" s="100"/>
      <c r="O1306" s="100"/>
    </row>
    <row r="1307" customFormat="false" ht="12.75" hidden="false" customHeight="true" outlineLevel="0" collapsed="false">
      <c r="M1307" s="100"/>
      <c r="O1307" s="100"/>
    </row>
    <row r="1308" customFormat="false" ht="12.75" hidden="false" customHeight="true" outlineLevel="0" collapsed="false">
      <c r="M1308" s="100"/>
      <c r="O1308" s="100"/>
    </row>
    <row r="1309" customFormat="false" ht="12.75" hidden="false" customHeight="true" outlineLevel="0" collapsed="false">
      <c r="M1309" s="100"/>
      <c r="O1309" s="100"/>
    </row>
    <row r="1310" customFormat="false" ht="12.75" hidden="false" customHeight="true" outlineLevel="0" collapsed="false">
      <c r="M1310" s="100"/>
      <c r="O1310" s="100"/>
    </row>
    <row r="1311" customFormat="false" ht="12.75" hidden="false" customHeight="true" outlineLevel="0" collapsed="false">
      <c r="M1311" s="100"/>
      <c r="O1311" s="100"/>
    </row>
    <row r="1312" customFormat="false" ht="12.75" hidden="false" customHeight="true" outlineLevel="0" collapsed="false">
      <c r="M1312" s="100"/>
      <c r="O1312" s="100"/>
    </row>
    <row r="1313" customFormat="false" ht="12.75" hidden="false" customHeight="true" outlineLevel="0" collapsed="false">
      <c r="M1313" s="100"/>
      <c r="O1313" s="100"/>
    </row>
    <row r="1314" customFormat="false" ht="12.75" hidden="false" customHeight="true" outlineLevel="0" collapsed="false">
      <c r="M1314" s="100"/>
      <c r="O1314" s="100"/>
    </row>
    <row r="1315" customFormat="false" ht="12.75" hidden="false" customHeight="true" outlineLevel="0" collapsed="false">
      <c r="M1315" s="100"/>
      <c r="O1315" s="100"/>
    </row>
    <row r="1316" customFormat="false" ht="12.75" hidden="false" customHeight="true" outlineLevel="0" collapsed="false">
      <c r="M1316" s="100"/>
      <c r="O1316" s="100"/>
    </row>
    <row r="1317" customFormat="false" ht="12.75" hidden="false" customHeight="true" outlineLevel="0" collapsed="false">
      <c r="M1317" s="100"/>
      <c r="O1317" s="100"/>
    </row>
    <row r="1318" customFormat="false" ht="12.75" hidden="false" customHeight="true" outlineLevel="0" collapsed="false">
      <c r="M1318" s="100"/>
      <c r="O1318" s="100"/>
    </row>
    <row r="1319" customFormat="false" ht="12.75" hidden="false" customHeight="true" outlineLevel="0" collapsed="false">
      <c r="M1319" s="100"/>
      <c r="O1319" s="100"/>
    </row>
    <row r="1320" customFormat="false" ht="12.75" hidden="false" customHeight="true" outlineLevel="0" collapsed="false">
      <c r="M1320" s="100"/>
      <c r="O1320" s="100"/>
    </row>
    <row r="1321" customFormat="false" ht="12.75" hidden="false" customHeight="true" outlineLevel="0" collapsed="false">
      <c r="M1321" s="100"/>
      <c r="O1321" s="100"/>
    </row>
    <row r="1322" customFormat="false" ht="12.75" hidden="false" customHeight="true" outlineLevel="0" collapsed="false">
      <c r="M1322" s="100"/>
      <c r="O1322" s="100"/>
    </row>
    <row r="1323" customFormat="false" ht="12.75" hidden="false" customHeight="true" outlineLevel="0" collapsed="false">
      <c r="M1323" s="100"/>
      <c r="O1323" s="100"/>
    </row>
    <row r="1324" customFormat="false" ht="12.75" hidden="false" customHeight="true" outlineLevel="0" collapsed="false">
      <c r="M1324" s="100"/>
      <c r="O1324" s="100"/>
    </row>
    <row r="1325" customFormat="false" ht="12.75" hidden="false" customHeight="true" outlineLevel="0" collapsed="false">
      <c r="M1325" s="100"/>
      <c r="O1325" s="100"/>
    </row>
    <row r="1326" customFormat="false" ht="12.75" hidden="false" customHeight="true" outlineLevel="0" collapsed="false">
      <c r="M1326" s="100"/>
      <c r="O1326" s="100"/>
    </row>
    <row r="1327" customFormat="false" ht="12.75" hidden="false" customHeight="true" outlineLevel="0" collapsed="false">
      <c r="M1327" s="100"/>
      <c r="O1327" s="100"/>
    </row>
    <row r="1328" customFormat="false" ht="12.75" hidden="false" customHeight="true" outlineLevel="0" collapsed="false">
      <c r="M1328" s="100"/>
      <c r="O1328" s="100"/>
    </row>
    <row r="1329" customFormat="false" ht="12.75" hidden="false" customHeight="true" outlineLevel="0" collapsed="false">
      <c r="M1329" s="100"/>
      <c r="O1329" s="100"/>
    </row>
    <row r="1330" customFormat="false" ht="12.75" hidden="false" customHeight="true" outlineLevel="0" collapsed="false">
      <c r="M1330" s="100"/>
      <c r="O1330" s="100"/>
    </row>
    <row r="1331" customFormat="false" ht="12.75" hidden="false" customHeight="true" outlineLevel="0" collapsed="false">
      <c r="M1331" s="100"/>
      <c r="O1331" s="100"/>
    </row>
    <row r="1332" customFormat="false" ht="12.75" hidden="false" customHeight="true" outlineLevel="0" collapsed="false">
      <c r="M1332" s="100"/>
      <c r="O1332" s="100"/>
    </row>
    <row r="1333" customFormat="false" ht="12.75" hidden="false" customHeight="true" outlineLevel="0" collapsed="false">
      <c r="M1333" s="100"/>
      <c r="O1333" s="100"/>
    </row>
    <row r="1334" customFormat="false" ht="12.75" hidden="false" customHeight="true" outlineLevel="0" collapsed="false">
      <c r="M1334" s="100"/>
      <c r="O1334" s="100"/>
    </row>
    <row r="1335" customFormat="false" ht="12.75" hidden="false" customHeight="true" outlineLevel="0" collapsed="false">
      <c r="M1335" s="100"/>
      <c r="O1335" s="100"/>
    </row>
    <row r="1336" customFormat="false" ht="12.75" hidden="false" customHeight="true" outlineLevel="0" collapsed="false">
      <c r="M1336" s="100"/>
      <c r="O1336" s="10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3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>
    <row r="1" customFormat="false" ht="15" hidden="false" customHeight="false" outlineLevel="0" collapsed="false">
      <c r="A1" s="105" t="s">
        <v>550</v>
      </c>
      <c r="B1" s="106" t="s">
        <v>1289</v>
      </c>
    </row>
    <row r="2" customFormat="false" ht="15" hidden="false" customHeight="false" outlineLevel="0" collapsed="false">
      <c r="A2" s="107" t="n">
        <v>0</v>
      </c>
      <c r="B2" s="108" t="n">
        <v>2</v>
      </c>
    </row>
    <row r="3" customFormat="false" ht="15" hidden="false" customHeight="false" outlineLevel="0" collapsed="false">
      <c r="A3" s="109" t="n">
        <v>101</v>
      </c>
      <c r="B3" s="110" t="n">
        <v>1</v>
      </c>
    </row>
    <row r="4" customFormat="false" ht="15" hidden="false" customHeight="false" outlineLevel="0" collapsed="false">
      <c r="A4" s="109" t="n">
        <v>103</v>
      </c>
      <c r="B4" s="110" t="n">
        <v>1</v>
      </c>
    </row>
    <row r="5" customFormat="false" ht="15" hidden="false" customHeight="false" outlineLevel="0" collapsed="false">
      <c r="A5" s="109" t="n">
        <v>104</v>
      </c>
      <c r="B5" s="110" t="n">
        <v>1</v>
      </c>
    </row>
    <row r="6" customFormat="false" ht="15" hidden="false" customHeight="false" outlineLevel="0" collapsed="false">
      <c r="A6" s="109" t="n">
        <v>106</v>
      </c>
      <c r="B6" s="110" t="n">
        <v>1</v>
      </c>
    </row>
    <row r="7" customFormat="false" ht="15" hidden="false" customHeight="false" outlineLevel="0" collapsed="false">
      <c r="A7" s="109" t="n">
        <v>107</v>
      </c>
      <c r="B7" s="110" t="n">
        <v>1</v>
      </c>
    </row>
    <row r="8" customFormat="false" ht="15" hidden="false" customHeight="false" outlineLevel="0" collapsed="false">
      <c r="A8" s="109" t="n">
        <v>108</v>
      </c>
      <c r="B8" s="110" t="n">
        <v>1</v>
      </c>
    </row>
    <row r="9" customFormat="false" ht="15" hidden="false" customHeight="false" outlineLevel="0" collapsed="false">
      <c r="A9" s="109" t="n">
        <v>110</v>
      </c>
      <c r="B9" s="110" t="n">
        <v>1</v>
      </c>
    </row>
    <row r="10" customFormat="false" ht="15" hidden="false" customHeight="false" outlineLevel="0" collapsed="false">
      <c r="A10" s="109" t="n">
        <v>113</v>
      </c>
      <c r="B10" s="110" t="n">
        <v>1</v>
      </c>
    </row>
    <row r="11" customFormat="false" ht="15" hidden="false" customHeight="false" outlineLevel="0" collapsed="false">
      <c r="A11" s="109" t="n">
        <v>114</v>
      </c>
      <c r="B11" s="110" t="n">
        <v>1</v>
      </c>
    </row>
    <row r="12" customFormat="false" ht="15" hidden="false" customHeight="false" outlineLevel="0" collapsed="false">
      <c r="A12" s="109" t="n">
        <v>115</v>
      </c>
      <c r="B12" s="110" t="n">
        <v>1</v>
      </c>
    </row>
    <row r="13" customFormat="false" ht="15" hidden="false" customHeight="false" outlineLevel="0" collapsed="false">
      <c r="A13" s="109" t="n">
        <v>116</v>
      </c>
      <c r="B13" s="110" t="n">
        <v>1</v>
      </c>
    </row>
    <row r="14" customFormat="false" ht="15" hidden="false" customHeight="false" outlineLevel="0" collapsed="false">
      <c r="A14" s="109" t="n">
        <v>117</v>
      </c>
      <c r="B14" s="110" t="n">
        <v>1</v>
      </c>
    </row>
    <row r="15" customFormat="false" ht="15" hidden="false" customHeight="false" outlineLevel="0" collapsed="false">
      <c r="A15" s="109" t="n">
        <v>118</v>
      </c>
      <c r="B15" s="110" t="n">
        <v>1</v>
      </c>
    </row>
    <row r="16" customFormat="false" ht="15" hidden="false" customHeight="false" outlineLevel="0" collapsed="false">
      <c r="A16" s="109" t="n">
        <v>119</v>
      </c>
      <c r="B16" s="110" t="n">
        <v>1</v>
      </c>
    </row>
    <row r="17" customFormat="false" ht="15" hidden="false" customHeight="false" outlineLevel="0" collapsed="false">
      <c r="A17" s="109" t="n">
        <v>120</v>
      </c>
      <c r="B17" s="110" t="n">
        <v>1</v>
      </c>
    </row>
    <row r="18" customFormat="false" ht="15" hidden="false" customHeight="false" outlineLevel="0" collapsed="false">
      <c r="A18" s="109" t="n">
        <v>121</v>
      </c>
      <c r="B18" s="110" t="n">
        <v>1</v>
      </c>
    </row>
    <row r="19" customFormat="false" ht="15" hidden="false" customHeight="false" outlineLevel="0" collapsed="false">
      <c r="A19" s="109" t="n">
        <v>122</v>
      </c>
      <c r="B19" s="110" t="n">
        <v>1</v>
      </c>
    </row>
    <row r="20" customFormat="false" ht="15" hidden="false" customHeight="false" outlineLevel="0" collapsed="false">
      <c r="A20" s="109" t="n">
        <v>123</v>
      </c>
      <c r="B20" s="110" t="n">
        <v>1</v>
      </c>
    </row>
    <row r="21" customFormat="false" ht="15" hidden="false" customHeight="false" outlineLevel="0" collapsed="false">
      <c r="A21" s="109" t="n">
        <v>124</v>
      </c>
      <c r="B21" s="110" t="n">
        <v>1</v>
      </c>
    </row>
    <row r="22" customFormat="false" ht="15" hidden="false" customHeight="false" outlineLevel="0" collapsed="false">
      <c r="A22" s="109" t="n">
        <v>126</v>
      </c>
      <c r="B22" s="110" t="n">
        <v>1</v>
      </c>
    </row>
    <row r="23" customFormat="false" ht="15" hidden="false" customHeight="false" outlineLevel="0" collapsed="false">
      <c r="A23" s="109" t="n">
        <v>128</v>
      </c>
      <c r="B23" s="110" t="n">
        <v>1</v>
      </c>
    </row>
    <row r="24" customFormat="false" ht="15" hidden="false" customHeight="false" outlineLevel="0" collapsed="false">
      <c r="A24" s="109" t="n">
        <v>129</v>
      </c>
      <c r="B24" s="110" t="n">
        <v>1</v>
      </c>
    </row>
    <row r="25" customFormat="false" ht="15" hidden="false" customHeight="false" outlineLevel="0" collapsed="false">
      <c r="A25" s="109" t="n">
        <v>130</v>
      </c>
      <c r="B25" s="110" t="n">
        <v>1</v>
      </c>
    </row>
    <row r="26" customFormat="false" ht="15" hidden="false" customHeight="false" outlineLevel="0" collapsed="false">
      <c r="A26" s="109" t="n">
        <v>131</v>
      </c>
      <c r="B26" s="110" t="n">
        <v>1</v>
      </c>
    </row>
    <row r="27" customFormat="false" ht="15" hidden="false" customHeight="false" outlineLevel="0" collapsed="false">
      <c r="A27" s="109" t="n">
        <v>133</v>
      </c>
      <c r="B27" s="110" t="n">
        <v>1</v>
      </c>
    </row>
    <row r="28" customFormat="false" ht="15" hidden="false" customHeight="false" outlineLevel="0" collapsed="false">
      <c r="A28" s="109" t="n">
        <v>134</v>
      </c>
      <c r="B28" s="110" t="n">
        <v>1</v>
      </c>
    </row>
    <row r="29" customFormat="false" ht="15" hidden="false" customHeight="false" outlineLevel="0" collapsed="false">
      <c r="A29" s="109" t="n">
        <v>135</v>
      </c>
      <c r="B29" s="110" t="n">
        <v>1</v>
      </c>
    </row>
    <row r="30" customFormat="false" ht="15" hidden="false" customHeight="false" outlineLevel="0" collapsed="false">
      <c r="A30" s="109" t="n">
        <v>136</v>
      </c>
      <c r="B30" s="110" t="n">
        <v>1</v>
      </c>
    </row>
    <row r="31" customFormat="false" ht="15" hidden="false" customHeight="false" outlineLevel="0" collapsed="false">
      <c r="A31" s="109" t="n">
        <v>137</v>
      </c>
      <c r="B31" s="110" t="n">
        <v>1</v>
      </c>
    </row>
    <row r="32" customFormat="false" ht="15" hidden="false" customHeight="false" outlineLevel="0" collapsed="false">
      <c r="A32" s="109" t="n">
        <v>138</v>
      </c>
      <c r="B32" s="110" t="n">
        <v>1</v>
      </c>
    </row>
    <row r="33" customFormat="false" ht="15" hidden="false" customHeight="false" outlineLevel="0" collapsed="false">
      <c r="A33" s="109" t="n">
        <v>139</v>
      </c>
      <c r="B33" s="110" t="n">
        <v>1</v>
      </c>
    </row>
    <row r="34" customFormat="false" ht="15" hidden="false" customHeight="false" outlineLevel="0" collapsed="false">
      <c r="A34" s="109" t="n">
        <v>201</v>
      </c>
      <c r="B34" s="110" t="n">
        <v>1</v>
      </c>
    </row>
    <row r="35" customFormat="false" ht="15" hidden="false" customHeight="false" outlineLevel="0" collapsed="false">
      <c r="A35" s="109" t="n">
        <v>204</v>
      </c>
      <c r="B35" s="110" t="n">
        <v>1</v>
      </c>
    </row>
    <row r="36" customFormat="false" ht="15" hidden="false" customHeight="false" outlineLevel="0" collapsed="false">
      <c r="A36" s="109" t="n">
        <v>205</v>
      </c>
      <c r="B36" s="110" t="n">
        <v>1</v>
      </c>
    </row>
    <row r="37" customFormat="false" ht="15" hidden="false" customHeight="false" outlineLevel="0" collapsed="false">
      <c r="A37" s="109" t="n">
        <v>206</v>
      </c>
      <c r="B37" s="110" t="n">
        <v>1</v>
      </c>
    </row>
    <row r="38" customFormat="false" ht="15" hidden="false" customHeight="false" outlineLevel="0" collapsed="false">
      <c r="A38" s="109" t="n">
        <v>207</v>
      </c>
      <c r="B38" s="110" t="n">
        <v>1</v>
      </c>
    </row>
    <row r="39" customFormat="false" ht="15" hidden="false" customHeight="false" outlineLevel="0" collapsed="false">
      <c r="A39" s="109" t="n">
        <v>209</v>
      </c>
      <c r="B39" s="110" t="n">
        <v>1</v>
      </c>
    </row>
    <row r="40" customFormat="false" ht="15" hidden="false" customHeight="false" outlineLevel="0" collapsed="false">
      <c r="A40" s="109" t="n">
        <v>210</v>
      </c>
      <c r="B40" s="110" t="n">
        <v>1</v>
      </c>
    </row>
    <row r="41" customFormat="false" ht="15" hidden="false" customHeight="false" outlineLevel="0" collapsed="false">
      <c r="A41" s="109" t="n">
        <v>212</v>
      </c>
      <c r="B41" s="110" t="n">
        <v>1</v>
      </c>
    </row>
    <row r="42" customFormat="false" ht="15" hidden="false" customHeight="false" outlineLevel="0" collapsed="false">
      <c r="A42" s="109" t="n">
        <v>213</v>
      </c>
      <c r="B42" s="110" t="n">
        <v>1</v>
      </c>
    </row>
    <row r="43" customFormat="false" ht="15" hidden="false" customHeight="false" outlineLevel="0" collapsed="false">
      <c r="A43" s="109" t="n">
        <v>214</v>
      </c>
      <c r="B43" s="110" t="n">
        <v>1</v>
      </c>
    </row>
    <row r="44" customFormat="false" ht="15" hidden="false" customHeight="false" outlineLevel="0" collapsed="false">
      <c r="A44" s="109" t="n">
        <v>215</v>
      </c>
      <c r="B44" s="110" t="n">
        <v>1</v>
      </c>
    </row>
    <row r="45" customFormat="false" ht="15" hidden="false" customHeight="false" outlineLevel="0" collapsed="false">
      <c r="A45" s="109" t="n">
        <v>216</v>
      </c>
      <c r="B45" s="110" t="n">
        <v>1</v>
      </c>
    </row>
    <row r="46" customFormat="false" ht="15" hidden="false" customHeight="false" outlineLevel="0" collapsed="false">
      <c r="A46" s="109" t="n">
        <v>217</v>
      </c>
      <c r="B46" s="110" t="n">
        <v>1</v>
      </c>
    </row>
    <row r="47" customFormat="false" ht="15" hidden="false" customHeight="false" outlineLevel="0" collapsed="false">
      <c r="A47" s="109" t="n">
        <v>218</v>
      </c>
      <c r="B47" s="110" t="n">
        <v>1</v>
      </c>
    </row>
    <row r="48" customFormat="false" ht="15" hidden="false" customHeight="false" outlineLevel="0" collapsed="false">
      <c r="A48" s="109" t="n">
        <v>219</v>
      </c>
      <c r="B48" s="110" t="n">
        <v>1</v>
      </c>
    </row>
    <row r="49" customFormat="false" ht="15" hidden="false" customHeight="false" outlineLevel="0" collapsed="false">
      <c r="A49" s="109" t="n">
        <v>220</v>
      </c>
      <c r="B49" s="110" t="n">
        <v>1</v>
      </c>
    </row>
    <row r="50" customFormat="false" ht="15" hidden="false" customHeight="false" outlineLevel="0" collapsed="false">
      <c r="A50" s="109" t="n">
        <v>221</v>
      </c>
      <c r="B50" s="110" t="n">
        <v>1</v>
      </c>
    </row>
    <row r="51" customFormat="false" ht="15" hidden="false" customHeight="false" outlineLevel="0" collapsed="false">
      <c r="A51" s="109" t="n">
        <v>224</v>
      </c>
      <c r="B51" s="110" t="n">
        <v>1</v>
      </c>
    </row>
    <row r="52" customFormat="false" ht="15" hidden="false" customHeight="false" outlineLevel="0" collapsed="false">
      <c r="A52" s="109" t="n">
        <v>225</v>
      </c>
      <c r="B52" s="110" t="n">
        <v>1</v>
      </c>
    </row>
    <row r="53" customFormat="false" ht="15" hidden="false" customHeight="false" outlineLevel="0" collapsed="false">
      <c r="A53" s="109" t="n">
        <v>226</v>
      </c>
      <c r="B53" s="110" t="n">
        <v>1</v>
      </c>
    </row>
    <row r="54" customFormat="false" ht="15" hidden="false" customHeight="false" outlineLevel="0" collapsed="false">
      <c r="A54" s="109" t="n">
        <v>227</v>
      </c>
      <c r="B54" s="110" t="n">
        <v>1</v>
      </c>
    </row>
    <row r="55" customFormat="false" ht="15" hidden="false" customHeight="false" outlineLevel="0" collapsed="false">
      <c r="A55" s="109" t="n">
        <v>230</v>
      </c>
      <c r="B55" s="110" t="n">
        <v>1</v>
      </c>
    </row>
    <row r="56" customFormat="false" ht="15" hidden="false" customHeight="false" outlineLevel="0" collapsed="false">
      <c r="A56" s="109" t="n">
        <v>231</v>
      </c>
      <c r="B56" s="110" t="n">
        <v>1</v>
      </c>
    </row>
    <row r="57" customFormat="false" ht="15" hidden="false" customHeight="false" outlineLevel="0" collapsed="false">
      <c r="A57" s="109" t="n">
        <v>233</v>
      </c>
      <c r="B57" s="110" t="n">
        <v>1</v>
      </c>
    </row>
    <row r="58" customFormat="false" ht="15" hidden="false" customHeight="false" outlineLevel="0" collapsed="false">
      <c r="A58" s="109" t="n">
        <v>234</v>
      </c>
      <c r="B58" s="110" t="n">
        <v>1</v>
      </c>
    </row>
    <row r="59" customFormat="false" ht="15" hidden="false" customHeight="false" outlineLevel="0" collapsed="false">
      <c r="A59" s="109" t="n">
        <v>236</v>
      </c>
      <c r="B59" s="110" t="n">
        <v>1</v>
      </c>
    </row>
    <row r="60" customFormat="false" ht="15" hidden="false" customHeight="false" outlineLevel="0" collapsed="false">
      <c r="A60" s="109" t="n">
        <v>237</v>
      </c>
      <c r="B60" s="110" t="n">
        <v>1</v>
      </c>
    </row>
    <row r="61" customFormat="false" ht="15" hidden="false" customHeight="false" outlineLevel="0" collapsed="false">
      <c r="A61" s="109" t="n">
        <v>238</v>
      </c>
      <c r="B61" s="110" t="n">
        <v>1</v>
      </c>
    </row>
    <row r="62" customFormat="false" ht="15" hidden="false" customHeight="false" outlineLevel="0" collapsed="false">
      <c r="A62" s="109" t="n">
        <v>241</v>
      </c>
      <c r="B62" s="110" t="n">
        <v>1</v>
      </c>
    </row>
    <row r="63" customFormat="false" ht="15" hidden="false" customHeight="false" outlineLevel="0" collapsed="false">
      <c r="A63" s="109" t="n">
        <v>242</v>
      </c>
      <c r="B63" s="110" t="n">
        <v>1</v>
      </c>
    </row>
    <row r="64" customFormat="false" ht="15" hidden="false" customHeight="false" outlineLevel="0" collapsed="false">
      <c r="A64" s="109" t="n">
        <v>243</v>
      </c>
      <c r="B64" s="110" t="n">
        <v>1</v>
      </c>
    </row>
    <row r="65" customFormat="false" ht="15" hidden="false" customHeight="false" outlineLevel="0" collapsed="false">
      <c r="A65" s="109" t="n">
        <v>244</v>
      </c>
      <c r="B65" s="110" t="n">
        <v>1</v>
      </c>
    </row>
    <row r="66" customFormat="false" ht="15" hidden="false" customHeight="false" outlineLevel="0" collapsed="false">
      <c r="A66" s="109" t="n">
        <v>245</v>
      </c>
      <c r="B66" s="110" t="n">
        <v>1</v>
      </c>
    </row>
    <row r="67" customFormat="false" ht="15" hidden="false" customHeight="false" outlineLevel="0" collapsed="false">
      <c r="A67" s="109" t="n">
        <v>246</v>
      </c>
      <c r="B67" s="110" t="n">
        <v>1</v>
      </c>
    </row>
    <row r="68" customFormat="false" ht="15" hidden="false" customHeight="false" outlineLevel="0" collapsed="false">
      <c r="A68" s="109" t="n">
        <v>247</v>
      </c>
      <c r="B68" s="110" t="n">
        <v>1</v>
      </c>
    </row>
    <row r="69" customFormat="false" ht="15" hidden="false" customHeight="false" outlineLevel="0" collapsed="false">
      <c r="A69" s="109" t="n">
        <v>248</v>
      </c>
      <c r="B69" s="110" t="n">
        <v>1</v>
      </c>
    </row>
    <row r="70" customFormat="false" ht="15" hidden="false" customHeight="false" outlineLevel="0" collapsed="false">
      <c r="A70" s="109" t="n">
        <v>249</v>
      </c>
      <c r="B70" s="110" t="n">
        <v>1</v>
      </c>
    </row>
    <row r="71" customFormat="false" ht="15" hidden="false" customHeight="false" outlineLevel="0" collapsed="false">
      <c r="A71" s="109" t="n">
        <v>250</v>
      </c>
      <c r="B71" s="110" t="n">
        <v>1</v>
      </c>
    </row>
    <row r="72" customFormat="false" ht="15" hidden="false" customHeight="false" outlineLevel="0" collapsed="false">
      <c r="A72" s="109" t="n">
        <v>251</v>
      </c>
      <c r="B72" s="110" t="n">
        <v>1</v>
      </c>
    </row>
    <row r="73" customFormat="false" ht="15" hidden="false" customHeight="false" outlineLevel="0" collapsed="false">
      <c r="A73" s="109" t="n">
        <v>252</v>
      </c>
      <c r="B73" s="110" t="n">
        <v>1</v>
      </c>
    </row>
    <row r="74" customFormat="false" ht="15" hidden="false" customHeight="false" outlineLevel="0" collapsed="false">
      <c r="A74" s="109" t="n">
        <v>253</v>
      </c>
      <c r="B74" s="110" t="n">
        <v>1</v>
      </c>
    </row>
    <row r="75" customFormat="false" ht="15" hidden="false" customHeight="false" outlineLevel="0" collapsed="false">
      <c r="A75" s="109" t="n">
        <v>254</v>
      </c>
      <c r="B75" s="110" t="n">
        <v>1</v>
      </c>
    </row>
    <row r="76" customFormat="false" ht="15" hidden="false" customHeight="false" outlineLevel="0" collapsed="false">
      <c r="A76" s="109" t="n">
        <v>255</v>
      </c>
      <c r="B76" s="110" t="n">
        <v>1</v>
      </c>
    </row>
    <row r="77" customFormat="false" ht="15" hidden="false" customHeight="false" outlineLevel="0" collapsed="false">
      <c r="A77" s="109" t="n">
        <v>256</v>
      </c>
      <c r="B77" s="110" t="n">
        <v>1</v>
      </c>
    </row>
    <row r="78" customFormat="false" ht="15" hidden="false" customHeight="false" outlineLevel="0" collapsed="false">
      <c r="A78" s="109" t="n">
        <v>257</v>
      </c>
      <c r="B78" s="110" t="n">
        <v>1</v>
      </c>
    </row>
    <row r="79" customFormat="false" ht="15" hidden="false" customHeight="false" outlineLevel="0" collapsed="false">
      <c r="A79" s="109" t="n">
        <v>301</v>
      </c>
      <c r="B79" s="110" t="n">
        <v>1</v>
      </c>
    </row>
    <row r="80" customFormat="false" ht="15" hidden="false" customHeight="false" outlineLevel="0" collapsed="false">
      <c r="A80" s="109" t="n">
        <v>302</v>
      </c>
      <c r="B80" s="110" t="n">
        <v>1</v>
      </c>
    </row>
    <row r="81" customFormat="false" ht="15" hidden="false" customHeight="false" outlineLevel="0" collapsed="false">
      <c r="A81" s="109" t="n">
        <v>401</v>
      </c>
      <c r="B81" s="110" t="n">
        <v>1</v>
      </c>
    </row>
    <row r="82" customFormat="false" ht="15" hidden="false" customHeight="false" outlineLevel="0" collapsed="false">
      <c r="A82" s="109" t="n">
        <v>402</v>
      </c>
      <c r="B82" s="110" t="n">
        <v>1</v>
      </c>
    </row>
    <row r="83" customFormat="false" ht="15" hidden="false" customHeight="false" outlineLevel="0" collapsed="false">
      <c r="A83" s="109" t="n">
        <v>405</v>
      </c>
      <c r="B83" s="110" t="n">
        <v>1</v>
      </c>
    </row>
    <row r="84" customFormat="false" ht="15" hidden="false" customHeight="false" outlineLevel="0" collapsed="false">
      <c r="A84" s="109" t="n">
        <v>406</v>
      </c>
      <c r="B84" s="110" t="n">
        <v>1</v>
      </c>
    </row>
    <row r="85" customFormat="false" ht="15" hidden="false" customHeight="false" outlineLevel="0" collapsed="false">
      <c r="A85" s="109" t="n">
        <v>407</v>
      </c>
      <c r="B85" s="110" t="n">
        <v>1</v>
      </c>
    </row>
    <row r="86" customFormat="false" ht="15" hidden="false" customHeight="false" outlineLevel="0" collapsed="false">
      <c r="A86" s="109" t="n">
        <v>408</v>
      </c>
      <c r="B86" s="110" t="n">
        <v>1</v>
      </c>
    </row>
    <row r="87" customFormat="false" ht="15" hidden="false" customHeight="false" outlineLevel="0" collapsed="false">
      <c r="A87" s="109" t="n">
        <v>409</v>
      </c>
      <c r="B87" s="110" t="n">
        <v>1</v>
      </c>
    </row>
    <row r="88" customFormat="false" ht="15" hidden="false" customHeight="false" outlineLevel="0" collapsed="false">
      <c r="A88" s="109" t="n">
        <v>410</v>
      </c>
      <c r="B88" s="110" t="n">
        <v>1</v>
      </c>
    </row>
    <row r="89" customFormat="false" ht="15" hidden="false" customHeight="false" outlineLevel="0" collapsed="false">
      <c r="A89" s="109" t="n">
        <v>411</v>
      </c>
      <c r="B89" s="110" t="n">
        <v>1</v>
      </c>
    </row>
    <row r="90" customFormat="false" ht="15" hidden="false" customHeight="false" outlineLevel="0" collapsed="false">
      <c r="A90" s="109" t="n">
        <v>412</v>
      </c>
      <c r="B90" s="110" t="n">
        <v>1</v>
      </c>
    </row>
    <row r="91" customFormat="false" ht="15" hidden="false" customHeight="false" outlineLevel="0" collapsed="false">
      <c r="A91" s="109" t="n">
        <v>413</v>
      </c>
      <c r="B91" s="110" t="n">
        <v>1</v>
      </c>
    </row>
    <row r="92" customFormat="false" ht="15" hidden="false" customHeight="false" outlineLevel="0" collapsed="false">
      <c r="A92" s="109" t="n">
        <v>416</v>
      </c>
      <c r="B92" s="110" t="n">
        <v>1</v>
      </c>
    </row>
    <row r="93" customFormat="false" ht="15" hidden="false" customHeight="false" outlineLevel="0" collapsed="false">
      <c r="A93" s="109" t="n">
        <v>419</v>
      </c>
      <c r="B93" s="110" t="n">
        <v>1</v>
      </c>
    </row>
    <row r="94" customFormat="false" ht="15" hidden="false" customHeight="false" outlineLevel="0" collapsed="false">
      <c r="A94" s="109" t="n">
        <v>420</v>
      </c>
      <c r="B94" s="110" t="n">
        <v>1</v>
      </c>
    </row>
    <row r="95" customFormat="false" ht="15" hidden="false" customHeight="false" outlineLevel="0" collapsed="false">
      <c r="A95" s="109" t="n">
        <v>501</v>
      </c>
      <c r="B95" s="110" t="n">
        <v>1</v>
      </c>
    </row>
    <row r="96" customFormat="false" ht="15" hidden="false" customHeight="false" outlineLevel="0" collapsed="false">
      <c r="A96" s="109" t="n">
        <v>502</v>
      </c>
      <c r="B96" s="110" t="n">
        <v>1</v>
      </c>
    </row>
    <row r="97" customFormat="false" ht="15" hidden="false" customHeight="false" outlineLevel="0" collapsed="false">
      <c r="A97" s="109" t="n">
        <v>505</v>
      </c>
      <c r="B97" s="110" t="n">
        <v>1</v>
      </c>
    </row>
    <row r="98" customFormat="false" ht="15" hidden="false" customHeight="false" outlineLevel="0" collapsed="false">
      <c r="A98" s="109" t="n">
        <v>601</v>
      </c>
      <c r="B98" s="110" t="n">
        <v>1</v>
      </c>
    </row>
    <row r="99" customFormat="false" ht="15" hidden="false" customHeight="false" outlineLevel="0" collapsed="false">
      <c r="A99" s="109" t="n">
        <v>602</v>
      </c>
      <c r="B99" s="110" t="n">
        <v>1</v>
      </c>
    </row>
    <row r="100" customFormat="false" ht="15" hidden="false" customHeight="false" outlineLevel="0" collapsed="false">
      <c r="A100" s="109" t="n">
        <v>603</v>
      </c>
      <c r="B100" s="110" t="n">
        <v>1</v>
      </c>
    </row>
    <row r="101" customFormat="false" ht="15" hidden="false" customHeight="false" outlineLevel="0" collapsed="false">
      <c r="A101" s="109" t="n">
        <v>604</v>
      </c>
      <c r="B101" s="110" t="n">
        <v>1</v>
      </c>
    </row>
    <row r="102" customFormat="false" ht="15" hidden="false" customHeight="false" outlineLevel="0" collapsed="false">
      <c r="A102" s="109" t="n">
        <v>606</v>
      </c>
      <c r="B102" s="110" t="n">
        <v>1</v>
      </c>
    </row>
    <row r="103" customFormat="false" ht="15" hidden="false" customHeight="false" outlineLevel="0" collapsed="false">
      <c r="A103" s="109" t="n">
        <v>607</v>
      </c>
      <c r="B103" s="110" t="n">
        <v>1</v>
      </c>
    </row>
    <row r="104" customFormat="false" ht="15" hidden="false" customHeight="false" outlineLevel="0" collapsed="false">
      <c r="A104" s="109" t="n">
        <v>608</v>
      </c>
      <c r="B104" s="110" t="n">
        <v>1</v>
      </c>
    </row>
    <row r="105" customFormat="false" ht="15" hidden="false" customHeight="false" outlineLevel="0" collapsed="false">
      <c r="A105" s="109" t="n">
        <v>609</v>
      </c>
      <c r="B105" s="110" t="n">
        <v>1</v>
      </c>
    </row>
    <row r="106" customFormat="false" ht="15" hidden="false" customHeight="false" outlineLevel="0" collapsed="false">
      <c r="A106" s="109" t="n">
        <v>610</v>
      </c>
      <c r="B106" s="110" t="n">
        <v>1</v>
      </c>
    </row>
    <row r="107" customFormat="false" ht="15" hidden="false" customHeight="false" outlineLevel="0" collapsed="false">
      <c r="A107" s="109" t="n">
        <v>611</v>
      </c>
      <c r="B107" s="110" t="n">
        <v>1</v>
      </c>
    </row>
    <row r="108" customFormat="false" ht="15" hidden="false" customHeight="false" outlineLevel="0" collapsed="false">
      <c r="A108" s="109" t="n">
        <v>612</v>
      </c>
      <c r="B108" s="110" t="n">
        <v>1</v>
      </c>
    </row>
    <row r="109" customFormat="false" ht="15" hidden="false" customHeight="false" outlineLevel="0" collapsed="false">
      <c r="A109" s="109" t="n">
        <v>613</v>
      </c>
      <c r="B109" s="110" t="n">
        <v>1</v>
      </c>
    </row>
    <row r="110" customFormat="false" ht="15" hidden="false" customHeight="false" outlineLevel="0" collapsed="false">
      <c r="A110" s="109" t="n">
        <v>614</v>
      </c>
      <c r="B110" s="110" t="n">
        <v>1</v>
      </c>
    </row>
    <row r="111" customFormat="false" ht="15" hidden="false" customHeight="false" outlineLevel="0" collapsed="false">
      <c r="A111" s="109" t="n">
        <v>615</v>
      </c>
      <c r="B111" s="110" t="n">
        <v>1</v>
      </c>
    </row>
    <row r="112" customFormat="false" ht="15" hidden="false" customHeight="false" outlineLevel="0" collapsed="false">
      <c r="A112" s="109" t="n">
        <v>616</v>
      </c>
      <c r="B112" s="110" t="n">
        <v>1</v>
      </c>
    </row>
    <row r="113" customFormat="false" ht="15" hidden="false" customHeight="false" outlineLevel="0" collapsed="false">
      <c r="A113" s="109" t="n">
        <v>617</v>
      </c>
      <c r="B113" s="110" t="n">
        <v>1</v>
      </c>
    </row>
    <row r="114" customFormat="false" ht="15" hidden="false" customHeight="false" outlineLevel="0" collapsed="false">
      <c r="A114" s="109" t="n">
        <v>618</v>
      </c>
      <c r="B114" s="110" t="n">
        <v>1</v>
      </c>
    </row>
    <row r="115" customFormat="false" ht="15" hidden="false" customHeight="false" outlineLevel="0" collapsed="false">
      <c r="A115" s="109" t="n">
        <v>619</v>
      </c>
      <c r="B115" s="110" t="n">
        <v>1</v>
      </c>
    </row>
    <row r="116" customFormat="false" ht="15" hidden="false" customHeight="false" outlineLevel="0" collapsed="false">
      <c r="A116" s="109" t="n">
        <v>621</v>
      </c>
      <c r="B116" s="110" t="n">
        <v>1</v>
      </c>
    </row>
    <row r="117" customFormat="false" ht="15" hidden="false" customHeight="false" outlineLevel="0" collapsed="false">
      <c r="A117" s="109" t="n">
        <v>622</v>
      </c>
      <c r="B117" s="110" t="n">
        <v>1</v>
      </c>
    </row>
    <row r="118" customFormat="false" ht="15" hidden="false" customHeight="false" outlineLevel="0" collapsed="false">
      <c r="A118" s="109" t="n">
        <v>623</v>
      </c>
      <c r="B118" s="110" t="n">
        <v>1</v>
      </c>
    </row>
    <row r="119" customFormat="false" ht="15" hidden="false" customHeight="false" outlineLevel="0" collapsed="false">
      <c r="A119" s="109" t="n">
        <v>624</v>
      </c>
      <c r="B119" s="110" t="n">
        <v>1</v>
      </c>
    </row>
    <row r="120" customFormat="false" ht="15" hidden="false" customHeight="false" outlineLevel="0" collapsed="false">
      <c r="A120" s="109" t="n">
        <v>625</v>
      </c>
      <c r="B120" s="110" t="n">
        <v>1</v>
      </c>
    </row>
    <row r="121" customFormat="false" ht="15" hidden="false" customHeight="false" outlineLevel="0" collapsed="false">
      <c r="A121" s="109" t="n">
        <v>626</v>
      </c>
      <c r="B121" s="110" t="n">
        <v>1</v>
      </c>
    </row>
    <row r="122" customFormat="false" ht="15" hidden="false" customHeight="false" outlineLevel="0" collapsed="false">
      <c r="A122" s="109" t="n">
        <v>627</v>
      </c>
      <c r="B122" s="110" t="n">
        <v>1</v>
      </c>
    </row>
    <row r="123" customFormat="false" ht="15" hidden="false" customHeight="false" outlineLevel="0" collapsed="false">
      <c r="A123" s="109" t="n">
        <v>628</v>
      </c>
      <c r="B123" s="110" t="n">
        <v>1</v>
      </c>
    </row>
    <row r="124" customFormat="false" ht="15" hidden="false" customHeight="false" outlineLevel="0" collapsed="false">
      <c r="A124" s="109" t="n">
        <v>632</v>
      </c>
      <c r="B124" s="110" t="n">
        <v>1</v>
      </c>
    </row>
    <row r="125" customFormat="false" ht="15" hidden="false" customHeight="false" outlineLevel="0" collapsed="false">
      <c r="A125" s="109" t="n">
        <v>633</v>
      </c>
      <c r="B125" s="110" t="n">
        <v>1</v>
      </c>
    </row>
    <row r="126" customFormat="false" ht="15" hidden="false" customHeight="false" outlineLevel="0" collapsed="false">
      <c r="A126" s="109" t="n">
        <v>634</v>
      </c>
      <c r="B126" s="110" t="n">
        <v>1</v>
      </c>
    </row>
    <row r="127" customFormat="false" ht="15" hidden="false" customHeight="false" outlineLevel="0" collapsed="false">
      <c r="A127" s="109" t="n">
        <v>636</v>
      </c>
      <c r="B127" s="110" t="n">
        <v>1</v>
      </c>
    </row>
    <row r="128" customFormat="false" ht="15" hidden="false" customHeight="false" outlineLevel="0" collapsed="false">
      <c r="A128" s="109" t="n">
        <v>638</v>
      </c>
      <c r="B128" s="110" t="n">
        <v>1</v>
      </c>
    </row>
    <row r="129" customFormat="false" ht="15" hidden="false" customHeight="false" outlineLevel="0" collapsed="false">
      <c r="A129" s="109" t="n">
        <v>701</v>
      </c>
      <c r="B129" s="110" t="n">
        <v>1</v>
      </c>
    </row>
    <row r="130" customFormat="false" ht="15" hidden="false" customHeight="false" outlineLevel="0" collapsed="false">
      <c r="A130" s="109" t="n">
        <v>702</v>
      </c>
      <c r="B130" s="110" t="n">
        <v>1</v>
      </c>
    </row>
    <row r="131" customFormat="false" ht="15" hidden="false" customHeight="false" outlineLevel="0" collapsed="false">
      <c r="A131" s="109" t="n">
        <v>705</v>
      </c>
      <c r="B131" s="110" t="n">
        <v>1</v>
      </c>
    </row>
    <row r="132" customFormat="false" ht="15" hidden="false" customHeight="false" outlineLevel="0" collapsed="false">
      <c r="A132" s="109" t="n">
        <v>706</v>
      </c>
      <c r="B132" s="110" t="n">
        <v>1</v>
      </c>
    </row>
    <row r="133" customFormat="false" ht="15" hidden="false" customHeight="false" outlineLevel="0" collapsed="false">
      <c r="A133" s="109" t="n">
        <v>707</v>
      </c>
      <c r="B133" s="110" t="n">
        <v>1</v>
      </c>
    </row>
    <row r="134" customFormat="false" ht="15" hidden="false" customHeight="false" outlineLevel="0" collapsed="false">
      <c r="A134" s="109" t="n">
        <v>708</v>
      </c>
      <c r="B134" s="110" t="n">
        <v>1</v>
      </c>
    </row>
    <row r="135" customFormat="false" ht="15" hidden="false" customHeight="false" outlineLevel="0" collapsed="false">
      <c r="A135" s="109" t="n">
        <v>709</v>
      </c>
      <c r="B135" s="110" t="n">
        <v>1</v>
      </c>
    </row>
    <row r="136" customFormat="false" ht="15" hidden="false" customHeight="false" outlineLevel="0" collapsed="false">
      <c r="A136" s="109" t="n">
        <v>711</v>
      </c>
      <c r="B136" s="110" t="n">
        <v>1</v>
      </c>
    </row>
    <row r="137" customFormat="false" ht="15" hidden="false" customHeight="false" outlineLevel="0" collapsed="false">
      <c r="A137" s="109" t="n">
        <v>712</v>
      </c>
      <c r="B137" s="110" t="n">
        <v>1</v>
      </c>
    </row>
    <row r="138" customFormat="false" ht="15" hidden="false" customHeight="false" outlineLevel="0" collapsed="false">
      <c r="A138" s="109" t="n">
        <v>713</v>
      </c>
      <c r="B138" s="110" t="n">
        <v>1</v>
      </c>
    </row>
    <row r="139" customFormat="false" ht="15" hidden="false" customHeight="false" outlineLevel="0" collapsed="false">
      <c r="A139" s="109" t="n">
        <v>714</v>
      </c>
      <c r="B139" s="110" t="n">
        <v>1</v>
      </c>
    </row>
    <row r="140" customFormat="false" ht="15" hidden="false" customHeight="false" outlineLevel="0" collapsed="false">
      <c r="A140" s="109" t="n">
        <v>715</v>
      </c>
      <c r="B140" s="110" t="n">
        <v>1</v>
      </c>
    </row>
    <row r="141" customFormat="false" ht="15" hidden="false" customHeight="false" outlineLevel="0" collapsed="false">
      <c r="A141" s="109" t="n">
        <v>716</v>
      </c>
      <c r="B141" s="110" t="n">
        <v>1</v>
      </c>
    </row>
    <row r="142" customFormat="false" ht="15" hidden="false" customHeight="false" outlineLevel="0" collapsed="false">
      <c r="A142" s="109" t="n">
        <v>720</v>
      </c>
      <c r="B142" s="110" t="n">
        <v>1</v>
      </c>
    </row>
    <row r="143" customFormat="false" ht="15" hidden="false" customHeight="false" outlineLevel="0" collapsed="false">
      <c r="A143" s="109" t="n">
        <v>721</v>
      </c>
      <c r="B143" s="110" t="n">
        <v>1</v>
      </c>
    </row>
    <row r="144" customFormat="false" ht="15" hidden="false" customHeight="false" outlineLevel="0" collapsed="false">
      <c r="A144" s="109" t="n">
        <v>726</v>
      </c>
      <c r="B144" s="110" t="n">
        <v>1</v>
      </c>
    </row>
    <row r="145" customFormat="false" ht="15" hidden="false" customHeight="false" outlineLevel="0" collapsed="false">
      <c r="A145" s="109" t="s">
        <v>735</v>
      </c>
      <c r="B145" s="110" t="n">
        <v>1</v>
      </c>
    </row>
    <row r="146" customFormat="false" ht="15" hidden="false" customHeight="false" outlineLevel="0" collapsed="false">
      <c r="A146" s="109" t="s">
        <v>738</v>
      </c>
      <c r="B146" s="110" t="n">
        <v>1</v>
      </c>
    </row>
    <row r="147" customFormat="false" ht="15" hidden="false" customHeight="false" outlineLevel="0" collapsed="false">
      <c r="A147" s="109" t="s">
        <v>741</v>
      </c>
      <c r="B147" s="110" t="n">
        <v>1</v>
      </c>
    </row>
    <row r="148" customFormat="false" ht="15" hidden="false" customHeight="false" outlineLevel="0" collapsed="false">
      <c r="A148" s="109" t="s">
        <v>745</v>
      </c>
      <c r="B148" s="110" t="n">
        <v>1</v>
      </c>
    </row>
    <row r="149" customFormat="false" ht="15" hidden="false" customHeight="false" outlineLevel="0" collapsed="false">
      <c r="A149" s="109" t="s">
        <v>747</v>
      </c>
      <c r="B149" s="110" t="n">
        <v>1</v>
      </c>
    </row>
    <row r="150" customFormat="false" ht="15" hidden="false" customHeight="false" outlineLevel="0" collapsed="false">
      <c r="A150" s="109" t="s">
        <v>751</v>
      </c>
      <c r="B150" s="110" t="n">
        <v>1</v>
      </c>
    </row>
    <row r="151" customFormat="false" ht="15" hidden="false" customHeight="false" outlineLevel="0" collapsed="false">
      <c r="A151" s="109" t="s">
        <v>752</v>
      </c>
      <c r="B151" s="110" t="n">
        <v>1</v>
      </c>
    </row>
    <row r="152" customFormat="false" ht="15" hidden="false" customHeight="false" outlineLevel="0" collapsed="false">
      <c r="A152" s="109" t="s">
        <v>753</v>
      </c>
      <c r="B152" s="110" t="n">
        <v>1</v>
      </c>
    </row>
    <row r="153" customFormat="false" ht="15" hidden="false" customHeight="false" outlineLevel="0" collapsed="false">
      <c r="A153" s="109" t="s">
        <v>754</v>
      </c>
      <c r="B153" s="110" t="n">
        <v>1</v>
      </c>
    </row>
    <row r="154" customFormat="false" ht="15" hidden="false" customHeight="false" outlineLevel="0" collapsed="false">
      <c r="A154" s="109" t="s">
        <v>755</v>
      </c>
      <c r="B154" s="110" t="n">
        <v>1</v>
      </c>
    </row>
    <row r="155" customFormat="false" ht="15" hidden="false" customHeight="false" outlineLevel="0" collapsed="false">
      <c r="A155" s="109" t="s">
        <v>756</v>
      </c>
      <c r="B155" s="110" t="n">
        <v>1</v>
      </c>
    </row>
    <row r="156" customFormat="false" ht="15" hidden="false" customHeight="false" outlineLevel="0" collapsed="false">
      <c r="A156" s="109" t="s">
        <v>757</v>
      </c>
      <c r="B156" s="110" t="n">
        <v>1</v>
      </c>
    </row>
    <row r="157" customFormat="false" ht="15" hidden="false" customHeight="false" outlineLevel="0" collapsed="false">
      <c r="A157" s="109" t="s">
        <v>758</v>
      </c>
      <c r="B157" s="110" t="n">
        <v>1</v>
      </c>
    </row>
    <row r="158" customFormat="false" ht="15" hidden="false" customHeight="false" outlineLevel="0" collapsed="false">
      <c r="A158" s="109" t="s">
        <v>760</v>
      </c>
      <c r="B158" s="110" t="n">
        <v>1</v>
      </c>
    </row>
    <row r="159" customFormat="false" ht="15" hidden="false" customHeight="false" outlineLevel="0" collapsed="false">
      <c r="A159" s="109" t="s">
        <v>762</v>
      </c>
      <c r="B159" s="110" t="n">
        <v>1</v>
      </c>
    </row>
    <row r="160" customFormat="false" ht="15" hidden="false" customHeight="false" outlineLevel="0" collapsed="false">
      <c r="A160" s="109" t="s">
        <v>765</v>
      </c>
      <c r="B160" s="110" t="n">
        <v>1</v>
      </c>
    </row>
    <row r="161" customFormat="false" ht="15" hidden="false" customHeight="false" outlineLevel="0" collapsed="false">
      <c r="A161" s="109" t="s">
        <v>766</v>
      </c>
      <c r="B161" s="110" t="n">
        <v>1</v>
      </c>
    </row>
    <row r="162" customFormat="false" ht="15" hidden="false" customHeight="false" outlineLevel="0" collapsed="false">
      <c r="A162" s="109" t="s">
        <v>772</v>
      </c>
      <c r="B162" s="110" t="n">
        <v>1</v>
      </c>
    </row>
    <row r="163" customFormat="false" ht="15" hidden="false" customHeight="false" outlineLevel="0" collapsed="false">
      <c r="A163" s="109" t="s">
        <v>773</v>
      </c>
      <c r="B163" s="110" t="n">
        <v>1</v>
      </c>
    </row>
    <row r="164" customFormat="false" ht="15" hidden="false" customHeight="false" outlineLevel="0" collapsed="false">
      <c r="A164" s="109" t="s">
        <v>776</v>
      </c>
      <c r="B164" s="110" t="n">
        <v>1</v>
      </c>
    </row>
    <row r="165" customFormat="false" ht="15" hidden="false" customHeight="false" outlineLevel="0" collapsed="false">
      <c r="A165" s="109" t="s">
        <v>781</v>
      </c>
      <c r="B165" s="110" t="n">
        <v>1</v>
      </c>
    </row>
    <row r="166" customFormat="false" ht="15" hidden="false" customHeight="false" outlineLevel="0" collapsed="false">
      <c r="A166" s="109" t="s">
        <v>783</v>
      </c>
      <c r="B166" s="110" t="n">
        <v>1</v>
      </c>
    </row>
    <row r="167" customFormat="false" ht="15" hidden="false" customHeight="false" outlineLevel="0" collapsed="false">
      <c r="A167" s="109" t="s">
        <v>785</v>
      </c>
      <c r="B167" s="110" t="n">
        <v>1</v>
      </c>
    </row>
    <row r="168" customFormat="false" ht="15" hidden="false" customHeight="false" outlineLevel="0" collapsed="false">
      <c r="A168" s="109" t="s">
        <v>787</v>
      </c>
      <c r="B168" s="110" t="n">
        <v>1</v>
      </c>
    </row>
    <row r="169" customFormat="false" ht="15" hidden="false" customHeight="false" outlineLevel="0" collapsed="false">
      <c r="A169" s="109" t="s">
        <v>789</v>
      </c>
      <c r="B169" s="110" t="n">
        <v>1</v>
      </c>
    </row>
    <row r="170" customFormat="false" ht="15" hidden="false" customHeight="false" outlineLevel="0" collapsed="false">
      <c r="A170" s="109" t="s">
        <v>790</v>
      </c>
      <c r="B170" s="110" t="n">
        <v>1</v>
      </c>
    </row>
    <row r="171" customFormat="false" ht="15" hidden="false" customHeight="false" outlineLevel="0" collapsed="false">
      <c r="A171" s="109" t="s">
        <v>792</v>
      </c>
      <c r="B171" s="110" t="n">
        <v>1</v>
      </c>
    </row>
    <row r="172" customFormat="false" ht="15" hidden="false" customHeight="false" outlineLevel="0" collapsed="false">
      <c r="A172" s="109" t="s">
        <v>794</v>
      </c>
      <c r="B172" s="110" t="n">
        <v>1</v>
      </c>
    </row>
    <row r="173" customFormat="false" ht="15" hidden="false" customHeight="false" outlineLevel="0" collapsed="false">
      <c r="A173" s="109" t="s">
        <v>796</v>
      </c>
      <c r="B173" s="110" t="n">
        <v>1</v>
      </c>
    </row>
    <row r="174" customFormat="false" ht="15" hidden="false" customHeight="false" outlineLevel="0" collapsed="false">
      <c r="A174" s="109" t="s">
        <v>800</v>
      </c>
      <c r="B174" s="110" t="n">
        <v>1</v>
      </c>
    </row>
    <row r="175" customFormat="false" ht="15" hidden="false" customHeight="false" outlineLevel="0" collapsed="false">
      <c r="A175" s="109" t="s">
        <v>802</v>
      </c>
      <c r="B175" s="110" t="n">
        <v>1</v>
      </c>
    </row>
    <row r="176" customFormat="false" ht="15" hidden="false" customHeight="false" outlineLevel="0" collapsed="false">
      <c r="A176" s="109" t="s">
        <v>803</v>
      </c>
      <c r="B176" s="110" t="n">
        <v>1</v>
      </c>
    </row>
    <row r="177" customFormat="false" ht="15" hidden="false" customHeight="false" outlineLevel="0" collapsed="false">
      <c r="A177" s="109" t="s">
        <v>805</v>
      </c>
      <c r="B177" s="110" t="n">
        <v>1</v>
      </c>
    </row>
    <row r="178" customFormat="false" ht="15" hidden="false" customHeight="false" outlineLevel="0" collapsed="false">
      <c r="A178" s="109" t="s">
        <v>807</v>
      </c>
      <c r="B178" s="110" t="n">
        <v>1</v>
      </c>
    </row>
    <row r="179" customFormat="false" ht="15" hidden="false" customHeight="false" outlineLevel="0" collapsed="false">
      <c r="A179" s="109" t="s">
        <v>809</v>
      </c>
      <c r="B179" s="110" t="n">
        <v>1</v>
      </c>
    </row>
    <row r="180" customFormat="false" ht="15" hidden="false" customHeight="false" outlineLevel="0" collapsed="false">
      <c r="A180" s="109" t="s">
        <v>811</v>
      </c>
      <c r="B180" s="110" t="n">
        <v>1</v>
      </c>
    </row>
    <row r="181" customFormat="false" ht="15" hidden="false" customHeight="false" outlineLevel="0" collapsed="false">
      <c r="A181" s="109" t="s">
        <v>813</v>
      </c>
      <c r="B181" s="110" t="n">
        <v>1</v>
      </c>
    </row>
    <row r="182" customFormat="false" ht="15" hidden="false" customHeight="false" outlineLevel="0" collapsed="false">
      <c r="A182" s="109" t="s">
        <v>815</v>
      </c>
      <c r="B182" s="110" t="n">
        <v>1</v>
      </c>
    </row>
    <row r="183" customFormat="false" ht="15" hidden="false" customHeight="false" outlineLevel="0" collapsed="false">
      <c r="A183" s="109" t="s">
        <v>817</v>
      </c>
      <c r="B183" s="110" t="n">
        <v>1</v>
      </c>
    </row>
    <row r="184" customFormat="false" ht="15" hidden="false" customHeight="false" outlineLevel="0" collapsed="false">
      <c r="A184" s="109" t="s">
        <v>818</v>
      </c>
      <c r="B184" s="110" t="n">
        <v>1</v>
      </c>
    </row>
    <row r="185" customFormat="false" ht="15" hidden="false" customHeight="false" outlineLevel="0" collapsed="false">
      <c r="A185" s="109" t="s">
        <v>820</v>
      </c>
      <c r="B185" s="110" t="n">
        <v>1</v>
      </c>
    </row>
    <row r="186" customFormat="false" ht="15" hidden="false" customHeight="false" outlineLevel="0" collapsed="false">
      <c r="A186" s="109" t="s">
        <v>822</v>
      </c>
      <c r="B186" s="110" t="n">
        <v>1</v>
      </c>
    </row>
    <row r="187" customFormat="false" ht="15" hidden="false" customHeight="false" outlineLevel="0" collapsed="false">
      <c r="A187" s="109" t="s">
        <v>824</v>
      </c>
      <c r="B187" s="110" t="n">
        <v>1</v>
      </c>
    </row>
    <row r="188" customFormat="false" ht="15" hidden="false" customHeight="false" outlineLevel="0" collapsed="false">
      <c r="A188" s="109" t="s">
        <v>826</v>
      </c>
      <c r="B188" s="110" t="n">
        <v>1</v>
      </c>
    </row>
    <row r="189" customFormat="false" ht="15" hidden="false" customHeight="false" outlineLevel="0" collapsed="false">
      <c r="A189" s="109" t="s">
        <v>828</v>
      </c>
      <c r="B189" s="110" t="n">
        <v>1</v>
      </c>
    </row>
    <row r="190" customFormat="false" ht="15" hidden="false" customHeight="false" outlineLevel="0" collapsed="false">
      <c r="A190" s="109" t="s">
        <v>830</v>
      </c>
      <c r="B190" s="110" t="n">
        <v>1</v>
      </c>
    </row>
    <row r="191" customFormat="false" ht="15" hidden="false" customHeight="false" outlineLevel="0" collapsed="false">
      <c r="A191" s="109" t="s">
        <v>832</v>
      </c>
      <c r="B191" s="110" t="n">
        <v>1</v>
      </c>
    </row>
    <row r="192" customFormat="false" ht="15" hidden="false" customHeight="false" outlineLevel="0" collapsed="false">
      <c r="A192" s="109" t="s">
        <v>833</v>
      </c>
      <c r="B192" s="110" t="n">
        <v>1</v>
      </c>
    </row>
    <row r="193" customFormat="false" ht="15" hidden="false" customHeight="false" outlineLevel="0" collapsed="false">
      <c r="A193" s="109" t="s">
        <v>838</v>
      </c>
      <c r="B193" s="110" t="n">
        <v>1</v>
      </c>
    </row>
    <row r="194" customFormat="false" ht="15" hidden="false" customHeight="false" outlineLevel="0" collapsed="false">
      <c r="A194" s="109" t="s">
        <v>840</v>
      </c>
      <c r="B194" s="110" t="n">
        <v>1</v>
      </c>
    </row>
    <row r="195" customFormat="false" ht="15" hidden="false" customHeight="false" outlineLevel="0" collapsed="false">
      <c r="A195" s="109" t="s">
        <v>841</v>
      </c>
      <c r="B195" s="110" t="n">
        <v>1</v>
      </c>
    </row>
    <row r="196" customFormat="false" ht="15" hidden="false" customHeight="false" outlineLevel="0" collapsed="false">
      <c r="A196" s="109" t="s">
        <v>843</v>
      </c>
      <c r="B196" s="110" t="n">
        <v>1</v>
      </c>
    </row>
    <row r="197" customFormat="false" ht="15" hidden="false" customHeight="false" outlineLevel="0" collapsed="false">
      <c r="A197" s="109" t="s">
        <v>845</v>
      </c>
      <c r="B197" s="110" t="n">
        <v>1</v>
      </c>
    </row>
    <row r="198" customFormat="false" ht="15" hidden="false" customHeight="false" outlineLevel="0" collapsed="false">
      <c r="A198" s="109" t="s">
        <v>847</v>
      </c>
      <c r="B198" s="110" t="n">
        <v>1</v>
      </c>
    </row>
    <row r="199" customFormat="false" ht="15" hidden="false" customHeight="false" outlineLevel="0" collapsed="false">
      <c r="A199" s="109" t="s">
        <v>849</v>
      </c>
      <c r="B199" s="110" t="n">
        <v>1</v>
      </c>
    </row>
    <row r="200" customFormat="false" ht="15" hidden="false" customHeight="false" outlineLevel="0" collapsed="false">
      <c r="A200" s="109" t="s">
        <v>851</v>
      </c>
      <c r="B200" s="110" t="n">
        <v>1</v>
      </c>
    </row>
    <row r="201" customFormat="false" ht="15" hidden="false" customHeight="false" outlineLevel="0" collapsed="false">
      <c r="A201" s="109" t="s">
        <v>853</v>
      </c>
      <c r="B201" s="110" t="n">
        <v>1</v>
      </c>
    </row>
    <row r="202" customFormat="false" ht="15" hidden="false" customHeight="false" outlineLevel="0" collapsed="false">
      <c r="A202" s="109" t="s">
        <v>855</v>
      </c>
      <c r="B202" s="110" t="n">
        <v>1</v>
      </c>
    </row>
    <row r="203" customFormat="false" ht="15" hidden="false" customHeight="false" outlineLevel="0" collapsed="false">
      <c r="A203" s="109" t="s">
        <v>856</v>
      </c>
      <c r="B203" s="110" t="n">
        <v>1</v>
      </c>
    </row>
    <row r="204" customFormat="false" ht="15" hidden="false" customHeight="false" outlineLevel="0" collapsed="false">
      <c r="A204" s="109" t="s">
        <v>857</v>
      </c>
      <c r="B204" s="110" t="n">
        <v>1</v>
      </c>
    </row>
    <row r="205" customFormat="false" ht="15" hidden="false" customHeight="false" outlineLevel="0" collapsed="false">
      <c r="A205" s="109" t="s">
        <v>859</v>
      </c>
      <c r="B205" s="110" t="n">
        <v>1</v>
      </c>
    </row>
    <row r="206" customFormat="false" ht="15" hidden="false" customHeight="false" outlineLevel="0" collapsed="false">
      <c r="A206" s="109" t="s">
        <v>861</v>
      </c>
      <c r="B206" s="110" t="n">
        <v>1</v>
      </c>
    </row>
    <row r="207" customFormat="false" ht="15" hidden="false" customHeight="false" outlineLevel="0" collapsed="false">
      <c r="A207" s="109" t="s">
        <v>863</v>
      </c>
      <c r="B207" s="110" t="n">
        <v>1</v>
      </c>
    </row>
    <row r="208" customFormat="false" ht="15" hidden="false" customHeight="false" outlineLevel="0" collapsed="false">
      <c r="A208" s="109" t="s">
        <v>864</v>
      </c>
      <c r="B208" s="110" t="n">
        <v>1</v>
      </c>
    </row>
    <row r="209" customFormat="false" ht="15" hidden="false" customHeight="false" outlineLevel="0" collapsed="false">
      <c r="A209" s="109" t="s">
        <v>866</v>
      </c>
      <c r="B209" s="110" t="n">
        <v>1</v>
      </c>
    </row>
    <row r="210" customFormat="false" ht="15" hidden="false" customHeight="false" outlineLevel="0" collapsed="false">
      <c r="A210" s="109" t="s">
        <v>868</v>
      </c>
      <c r="B210" s="110" t="n">
        <v>1</v>
      </c>
    </row>
    <row r="211" customFormat="false" ht="15" hidden="false" customHeight="false" outlineLevel="0" collapsed="false">
      <c r="A211" s="109" t="s">
        <v>870</v>
      </c>
      <c r="B211" s="110" t="n">
        <v>1</v>
      </c>
    </row>
    <row r="212" customFormat="false" ht="15" hidden="false" customHeight="false" outlineLevel="0" collapsed="false">
      <c r="A212" s="109" t="s">
        <v>877</v>
      </c>
      <c r="B212" s="110" t="n">
        <v>1</v>
      </c>
    </row>
    <row r="213" customFormat="false" ht="15" hidden="false" customHeight="false" outlineLevel="0" collapsed="false">
      <c r="A213" s="109" t="s">
        <v>882</v>
      </c>
      <c r="B213" s="110" t="n">
        <v>1</v>
      </c>
    </row>
    <row r="214" customFormat="false" ht="15" hidden="false" customHeight="false" outlineLevel="0" collapsed="false">
      <c r="A214" s="109" t="s">
        <v>885</v>
      </c>
      <c r="B214" s="110" t="n">
        <v>1</v>
      </c>
    </row>
    <row r="215" customFormat="false" ht="15" hidden="false" customHeight="false" outlineLevel="0" collapsed="false">
      <c r="A215" s="109" t="s">
        <v>886</v>
      </c>
      <c r="B215" s="110" t="n">
        <v>1</v>
      </c>
    </row>
    <row r="216" customFormat="false" ht="15" hidden="false" customHeight="false" outlineLevel="0" collapsed="false">
      <c r="A216" s="109" t="s">
        <v>888</v>
      </c>
      <c r="B216" s="110" t="n">
        <v>1</v>
      </c>
    </row>
    <row r="217" customFormat="false" ht="15" hidden="false" customHeight="false" outlineLevel="0" collapsed="false">
      <c r="A217" s="109" t="s">
        <v>890</v>
      </c>
      <c r="B217" s="110" t="n">
        <v>1</v>
      </c>
    </row>
    <row r="218" customFormat="false" ht="15" hidden="false" customHeight="false" outlineLevel="0" collapsed="false">
      <c r="A218" s="109" t="s">
        <v>891</v>
      </c>
      <c r="B218" s="110" t="n">
        <v>1</v>
      </c>
    </row>
    <row r="219" customFormat="false" ht="15" hidden="false" customHeight="false" outlineLevel="0" collapsed="false">
      <c r="A219" s="109" t="s">
        <v>893</v>
      </c>
      <c r="B219" s="110" t="n">
        <v>1</v>
      </c>
    </row>
    <row r="220" customFormat="false" ht="15" hidden="false" customHeight="false" outlineLevel="0" collapsed="false">
      <c r="A220" s="109" t="s">
        <v>895</v>
      </c>
      <c r="B220" s="110" t="n">
        <v>1</v>
      </c>
    </row>
    <row r="221" customFormat="false" ht="15" hidden="false" customHeight="false" outlineLevel="0" collapsed="false">
      <c r="A221" s="109" t="s">
        <v>897</v>
      </c>
      <c r="B221" s="110" t="n">
        <v>1</v>
      </c>
    </row>
    <row r="222" customFormat="false" ht="15" hidden="false" customHeight="false" outlineLevel="0" collapsed="false">
      <c r="A222" s="109" t="s">
        <v>899</v>
      </c>
      <c r="B222" s="110" t="n">
        <v>1</v>
      </c>
    </row>
    <row r="223" customFormat="false" ht="15" hidden="false" customHeight="false" outlineLevel="0" collapsed="false">
      <c r="A223" s="109" t="s">
        <v>901</v>
      </c>
      <c r="B223" s="110" t="n">
        <v>1</v>
      </c>
    </row>
    <row r="224" customFormat="false" ht="15" hidden="false" customHeight="false" outlineLevel="0" collapsed="false">
      <c r="A224" s="109" t="s">
        <v>903</v>
      </c>
      <c r="B224" s="110" t="n">
        <v>1</v>
      </c>
    </row>
    <row r="225" customFormat="false" ht="15" hidden="false" customHeight="false" outlineLevel="0" collapsed="false">
      <c r="A225" s="109" t="s">
        <v>905</v>
      </c>
      <c r="B225" s="110" t="n">
        <v>1</v>
      </c>
    </row>
    <row r="226" customFormat="false" ht="15" hidden="false" customHeight="false" outlineLevel="0" collapsed="false">
      <c r="A226" s="109" t="s">
        <v>907</v>
      </c>
      <c r="B226" s="110" t="n">
        <v>1</v>
      </c>
    </row>
    <row r="227" customFormat="false" ht="15" hidden="false" customHeight="false" outlineLevel="0" collapsed="false">
      <c r="A227" s="109" t="s">
        <v>909</v>
      </c>
      <c r="B227" s="110" t="n">
        <v>1</v>
      </c>
    </row>
    <row r="228" customFormat="false" ht="15" hidden="false" customHeight="false" outlineLevel="0" collapsed="false">
      <c r="A228" s="109" t="s">
        <v>911</v>
      </c>
      <c r="B228" s="110" t="n">
        <v>1</v>
      </c>
    </row>
    <row r="229" customFormat="false" ht="15" hidden="false" customHeight="false" outlineLevel="0" collapsed="false">
      <c r="A229" s="109" t="s">
        <v>913</v>
      </c>
      <c r="B229" s="110" t="n">
        <v>1</v>
      </c>
    </row>
    <row r="230" customFormat="false" ht="15" hidden="false" customHeight="false" outlineLevel="0" collapsed="false">
      <c r="A230" s="109" t="s">
        <v>915</v>
      </c>
      <c r="B230" s="110" t="n">
        <v>1</v>
      </c>
    </row>
    <row r="231" customFormat="false" ht="15" hidden="false" customHeight="false" outlineLevel="0" collapsed="false">
      <c r="A231" s="109" t="s">
        <v>917</v>
      </c>
      <c r="B231" s="110" t="n">
        <v>1</v>
      </c>
    </row>
    <row r="232" customFormat="false" ht="15" hidden="false" customHeight="false" outlineLevel="0" collapsed="false">
      <c r="A232" s="109" t="s">
        <v>921</v>
      </c>
      <c r="B232" s="110" t="n">
        <v>1</v>
      </c>
    </row>
    <row r="233" customFormat="false" ht="15" hidden="false" customHeight="false" outlineLevel="0" collapsed="false">
      <c r="A233" s="109" t="s">
        <v>923</v>
      </c>
      <c r="B233" s="110" t="n">
        <v>1</v>
      </c>
    </row>
    <row r="234" customFormat="false" ht="15" hidden="false" customHeight="false" outlineLevel="0" collapsed="false">
      <c r="A234" s="109" t="s">
        <v>925</v>
      </c>
      <c r="B234" s="110" t="n">
        <v>1</v>
      </c>
    </row>
    <row r="235" customFormat="false" ht="15" hidden="false" customHeight="false" outlineLevel="0" collapsed="false">
      <c r="A235" s="109" t="s">
        <v>927</v>
      </c>
      <c r="B235" s="110" t="n">
        <v>1</v>
      </c>
    </row>
    <row r="236" customFormat="false" ht="15" hidden="false" customHeight="false" outlineLevel="0" collapsed="false">
      <c r="A236" s="109" t="s">
        <v>929</v>
      </c>
      <c r="B236" s="110" t="n">
        <v>1</v>
      </c>
    </row>
    <row r="237" customFormat="false" ht="15" hidden="false" customHeight="false" outlineLevel="0" collapsed="false">
      <c r="A237" s="109" t="s">
        <v>931</v>
      </c>
      <c r="B237" s="110" t="n">
        <v>1</v>
      </c>
    </row>
    <row r="238" customFormat="false" ht="15" hidden="false" customHeight="false" outlineLevel="0" collapsed="false">
      <c r="A238" s="109" t="s">
        <v>933</v>
      </c>
      <c r="B238" s="110" t="n">
        <v>1</v>
      </c>
    </row>
    <row r="239" customFormat="false" ht="15" hidden="false" customHeight="false" outlineLevel="0" collapsed="false">
      <c r="A239" s="109" t="s">
        <v>939</v>
      </c>
      <c r="B239" s="110" t="n">
        <v>1</v>
      </c>
    </row>
    <row r="240" customFormat="false" ht="15" hidden="false" customHeight="false" outlineLevel="0" collapsed="false">
      <c r="A240" s="109" t="s">
        <v>944</v>
      </c>
      <c r="B240" s="110" t="n">
        <v>1</v>
      </c>
    </row>
    <row r="241" customFormat="false" ht="15" hidden="false" customHeight="false" outlineLevel="0" collapsed="false">
      <c r="A241" s="109" t="s">
        <v>946</v>
      </c>
      <c r="B241" s="110" t="n">
        <v>1</v>
      </c>
    </row>
    <row r="242" customFormat="false" ht="15" hidden="false" customHeight="false" outlineLevel="0" collapsed="false">
      <c r="A242" s="109" t="s">
        <v>948</v>
      </c>
      <c r="B242" s="110" t="n">
        <v>1</v>
      </c>
    </row>
    <row r="243" customFormat="false" ht="15" hidden="false" customHeight="false" outlineLevel="0" collapsed="false">
      <c r="A243" s="109" t="s">
        <v>950</v>
      </c>
      <c r="B243" s="110" t="n">
        <v>1</v>
      </c>
    </row>
    <row r="244" customFormat="false" ht="15" hidden="false" customHeight="false" outlineLevel="0" collapsed="false">
      <c r="A244" s="109" t="s">
        <v>951</v>
      </c>
      <c r="B244" s="110" t="n">
        <v>1</v>
      </c>
    </row>
    <row r="245" customFormat="false" ht="15" hidden="false" customHeight="false" outlineLevel="0" collapsed="false">
      <c r="A245" s="109" t="s">
        <v>956</v>
      </c>
      <c r="B245" s="110" t="n">
        <v>1</v>
      </c>
    </row>
    <row r="246" customFormat="false" ht="15" hidden="false" customHeight="false" outlineLevel="0" collapsed="false">
      <c r="A246" s="109" t="s">
        <v>958</v>
      </c>
      <c r="B246" s="110" t="n">
        <v>1</v>
      </c>
    </row>
    <row r="247" customFormat="false" ht="15" hidden="false" customHeight="false" outlineLevel="0" collapsed="false">
      <c r="A247" s="109" t="s">
        <v>959</v>
      </c>
      <c r="B247" s="110" t="n">
        <v>1</v>
      </c>
    </row>
    <row r="248" customFormat="false" ht="15" hidden="false" customHeight="false" outlineLevel="0" collapsed="false">
      <c r="A248" s="109" t="s">
        <v>961</v>
      </c>
      <c r="B248" s="110" t="n">
        <v>1</v>
      </c>
    </row>
    <row r="249" customFormat="false" ht="15" hidden="false" customHeight="false" outlineLevel="0" collapsed="false">
      <c r="A249" s="109" t="s">
        <v>962</v>
      </c>
      <c r="B249" s="110" t="n">
        <v>1</v>
      </c>
    </row>
    <row r="250" customFormat="false" ht="15" hidden="false" customHeight="false" outlineLevel="0" collapsed="false">
      <c r="A250" s="109" t="s">
        <v>963</v>
      </c>
      <c r="B250" s="110" t="n">
        <v>1</v>
      </c>
    </row>
    <row r="251" customFormat="false" ht="15" hidden="false" customHeight="false" outlineLevel="0" collapsed="false">
      <c r="A251" s="109" t="s">
        <v>965</v>
      </c>
      <c r="B251" s="110" t="n">
        <v>1</v>
      </c>
    </row>
    <row r="252" customFormat="false" ht="15" hidden="false" customHeight="false" outlineLevel="0" collapsed="false">
      <c r="A252" s="109" t="s">
        <v>966</v>
      </c>
      <c r="B252" s="110" t="n">
        <v>1</v>
      </c>
    </row>
    <row r="253" customFormat="false" ht="15" hidden="false" customHeight="false" outlineLevel="0" collapsed="false">
      <c r="A253" s="109" t="s">
        <v>968</v>
      </c>
      <c r="B253" s="110" t="n">
        <v>1</v>
      </c>
    </row>
    <row r="254" customFormat="false" ht="15" hidden="false" customHeight="false" outlineLevel="0" collapsed="false">
      <c r="A254" s="109" t="s">
        <v>969</v>
      </c>
      <c r="B254" s="110" t="n">
        <v>1</v>
      </c>
    </row>
    <row r="255" customFormat="false" ht="15" hidden="false" customHeight="false" outlineLevel="0" collapsed="false">
      <c r="A255" s="109" t="s">
        <v>971</v>
      </c>
      <c r="B255" s="110" t="n">
        <v>1</v>
      </c>
    </row>
    <row r="256" customFormat="false" ht="15" hidden="false" customHeight="false" outlineLevel="0" collapsed="false">
      <c r="A256" s="109" t="s">
        <v>973</v>
      </c>
      <c r="B256" s="110" t="n">
        <v>1</v>
      </c>
    </row>
    <row r="257" customFormat="false" ht="15" hidden="false" customHeight="false" outlineLevel="0" collapsed="false">
      <c r="A257" s="109" t="s">
        <v>974</v>
      </c>
      <c r="B257" s="110" t="n">
        <v>1</v>
      </c>
    </row>
    <row r="258" customFormat="false" ht="15" hidden="false" customHeight="false" outlineLevel="0" collapsed="false">
      <c r="A258" s="109" t="s">
        <v>975</v>
      </c>
      <c r="B258" s="110" t="n">
        <v>1</v>
      </c>
    </row>
    <row r="259" customFormat="false" ht="15" hidden="false" customHeight="false" outlineLevel="0" collapsed="false">
      <c r="A259" s="109" t="s">
        <v>977</v>
      </c>
      <c r="B259" s="110" t="n">
        <v>1</v>
      </c>
    </row>
    <row r="260" customFormat="false" ht="15" hidden="false" customHeight="false" outlineLevel="0" collapsed="false">
      <c r="A260" s="109" t="s">
        <v>979</v>
      </c>
      <c r="B260" s="110" t="n">
        <v>1</v>
      </c>
    </row>
    <row r="261" customFormat="false" ht="15" hidden="false" customHeight="false" outlineLevel="0" collapsed="false">
      <c r="A261" s="109" t="s">
        <v>981</v>
      </c>
      <c r="B261" s="110" t="n">
        <v>1</v>
      </c>
    </row>
    <row r="262" customFormat="false" ht="15" hidden="false" customHeight="false" outlineLevel="0" collapsed="false">
      <c r="A262" s="109" t="s">
        <v>983</v>
      </c>
      <c r="B262" s="110" t="n">
        <v>1</v>
      </c>
    </row>
    <row r="263" customFormat="false" ht="15" hidden="false" customHeight="false" outlineLevel="0" collapsed="false">
      <c r="A263" s="109" t="s">
        <v>985</v>
      </c>
      <c r="B263" s="110" t="n">
        <v>1</v>
      </c>
    </row>
    <row r="264" customFormat="false" ht="15" hidden="false" customHeight="false" outlineLevel="0" collapsed="false">
      <c r="A264" s="109" t="s">
        <v>987</v>
      </c>
      <c r="B264" s="110" t="n">
        <v>1</v>
      </c>
    </row>
    <row r="265" customFormat="false" ht="15" hidden="false" customHeight="false" outlineLevel="0" collapsed="false">
      <c r="A265" s="109" t="s">
        <v>989</v>
      </c>
      <c r="B265" s="110" t="n">
        <v>1</v>
      </c>
    </row>
    <row r="266" customFormat="false" ht="15" hidden="false" customHeight="false" outlineLevel="0" collapsed="false">
      <c r="A266" s="109" t="s">
        <v>991</v>
      </c>
      <c r="B266" s="110" t="n">
        <v>1</v>
      </c>
    </row>
    <row r="267" customFormat="false" ht="15" hidden="false" customHeight="false" outlineLevel="0" collapsed="false">
      <c r="A267" s="109" t="s">
        <v>993</v>
      </c>
      <c r="B267" s="110" t="n">
        <v>1</v>
      </c>
    </row>
    <row r="268" customFormat="false" ht="15" hidden="false" customHeight="false" outlineLevel="0" collapsed="false">
      <c r="A268" s="109" t="s">
        <v>995</v>
      </c>
      <c r="B268" s="110" t="n">
        <v>1</v>
      </c>
    </row>
    <row r="269" customFormat="false" ht="15" hidden="false" customHeight="false" outlineLevel="0" collapsed="false">
      <c r="A269" s="109" t="s">
        <v>999</v>
      </c>
      <c r="B269" s="110" t="n">
        <v>1</v>
      </c>
    </row>
    <row r="270" customFormat="false" ht="15" hidden="false" customHeight="false" outlineLevel="0" collapsed="false">
      <c r="A270" s="109" t="s">
        <v>1001</v>
      </c>
      <c r="B270" s="110" t="n">
        <v>1</v>
      </c>
    </row>
    <row r="271" customFormat="false" ht="15" hidden="false" customHeight="false" outlineLevel="0" collapsed="false">
      <c r="A271" s="109" t="s">
        <v>1003</v>
      </c>
      <c r="B271" s="110" t="n">
        <v>1</v>
      </c>
    </row>
    <row r="272" customFormat="false" ht="15" hidden="false" customHeight="false" outlineLevel="0" collapsed="false">
      <c r="A272" s="109" t="s">
        <v>1005</v>
      </c>
      <c r="B272" s="110" t="n">
        <v>1</v>
      </c>
    </row>
    <row r="273" customFormat="false" ht="15" hidden="false" customHeight="false" outlineLevel="0" collapsed="false">
      <c r="A273" s="109" t="s">
        <v>1007</v>
      </c>
      <c r="B273" s="110" t="n">
        <v>1</v>
      </c>
    </row>
    <row r="274" customFormat="false" ht="15" hidden="false" customHeight="false" outlineLevel="0" collapsed="false">
      <c r="A274" s="109" t="s">
        <v>1009</v>
      </c>
      <c r="B274" s="110" t="n">
        <v>1</v>
      </c>
    </row>
    <row r="275" customFormat="false" ht="15" hidden="false" customHeight="false" outlineLevel="0" collapsed="false">
      <c r="A275" s="109" t="s">
        <v>1012</v>
      </c>
      <c r="B275" s="110" t="n">
        <v>1</v>
      </c>
    </row>
    <row r="276" customFormat="false" ht="15" hidden="false" customHeight="false" outlineLevel="0" collapsed="false">
      <c r="A276" s="109" t="s">
        <v>1014</v>
      </c>
      <c r="B276" s="110" t="n">
        <v>1</v>
      </c>
    </row>
    <row r="277" customFormat="false" ht="15" hidden="false" customHeight="false" outlineLevel="0" collapsed="false">
      <c r="A277" s="109" t="s">
        <v>1019</v>
      </c>
      <c r="B277" s="110" t="n">
        <v>1</v>
      </c>
    </row>
    <row r="278" customFormat="false" ht="15" hidden="false" customHeight="false" outlineLevel="0" collapsed="false">
      <c r="A278" s="109" t="s">
        <v>1021</v>
      </c>
      <c r="B278" s="110" t="n">
        <v>1</v>
      </c>
    </row>
    <row r="279" customFormat="false" ht="15" hidden="false" customHeight="false" outlineLevel="0" collapsed="false">
      <c r="A279" s="109" t="s">
        <v>1023</v>
      </c>
      <c r="B279" s="110" t="n">
        <v>1</v>
      </c>
    </row>
    <row r="280" customFormat="false" ht="15" hidden="false" customHeight="false" outlineLevel="0" collapsed="false">
      <c r="A280" s="109" t="s">
        <v>1025</v>
      </c>
      <c r="B280" s="110" t="n">
        <v>1</v>
      </c>
    </row>
    <row r="281" customFormat="false" ht="15" hidden="false" customHeight="false" outlineLevel="0" collapsed="false">
      <c r="A281" s="109" t="s">
        <v>1027</v>
      </c>
      <c r="B281" s="110" t="n">
        <v>1</v>
      </c>
    </row>
    <row r="282" customFormat="false" ht="15" hidden="false" customHeight="false" outlineLevel="0" collapsed="false">
      <c r="A282" s="109" t="s">
        <v>1029</v>
      </c>
      <c r="B282" s="110" t="n">
        <v>1</v>
      </c>
    </row>
    <row r="283" customFormat="false" ht="15" hidden="false" customHeight="false" outlineLevel="0" collapsed="false">
      <c r="A283" s="109" t="s">
        <v>1031</v>
      </c>
      <c r="B283" s="110" t="n">
        <v>1</v>
      </c>
    </row>
    <row r="284" customFormat="false" ht="15" hidden="false" customHeight="false" outlineLevel="0" collapsed="false">
      <c r="A284" s="109" t="s">
        <v>1032</v>
      </c>
      <c r="B284" s="110" t="n">
        <v>1</v>
      </c>
    </row>
    <row r="285" customFormat="false" ht="15" hidden="false" customHeight="false" outlineLevel="0" collapsed="false">
      <c r="A285" s="109" t="s">
        <v>1033</v>
      </c>
      <c r="B285" s="110" t="n">
        <v>1</v>
      </c>
    </row>
    <row r="286" customFormat="false" ht="15" hidden="false" customHeight="false" outlineLevel="0" collapsed="false">
      <c r="A286" s="109" t="s">
        <v>1035</v>
      </c>
      <c r="B286" s="110" t="n">
        <v>1</v>
      </c>
    </row>
    <row r="287" customFormat="false" ht="15" hidden="false" customHeight="false" outlineLevel="0" collapsed="false">
      <c r="A287" s="109" t="s">
        <v>1037</v>
      </c>
      <c r="B287" s="110" t="n">
        <v>1</v>
      </c>
    </row>
    <row r="288" customFormat="false" ht="15" hidden="false" customHeight="false" outlineLevel="0" collapsed="false">
      <c r="A288" s="109" t="s">
        <v>1042</v>
      </c>
      <c r="B288" s="110" t="n">
        <v>1</v>
      </c>
    </row>
    <row r="289" customFormat="false" ht="15" hidden="false" customHeight="false" outlineLevel="0" collapsed="false">
      <c r="A289" s="109" t="s">
        <v>1044</v>
      </c>
      <c r="B289" s="110" t="n">
        <v>1</v>
      </c>
    </row>
    <row r="290" customFormat="false" ht="15" hidden="false" customHeight="false" outlineLevel="0" collapsed="false">
      <c r="A290" s="109" t="s">
        <v>1046</v>
      </c>
      <c r="B290" s="110" t="n">
        <v>1</v>
      </c>
    </row>
    <row r="291" customFormat="false" ht="15" hidden="false" customHeight="false" outlineLevel="0" collapsed="false">
      <c r="A291" s="109" t="s">
        <v>1048</v>
      </c>
      <c r="B291" s="110" t="n">
        <v>1</v>
      </c>
    </row>
    <row r="292" customFormat="false" ht="15" hidden="false" customHeight="false" outlineLevel="0" collapsed="false">
      <c r="A292" s="109" t="s">
        <v>1050</v>
      </c>
      <c r="B292" s="110" t="n">
        <v>1</v>
      </c>
    </row>
    <row r="293" customFormat="false" ht="15" hidden="false" customHeight="false" outlineLevel="0" collapsed="false">
      <c r="A293" s="109" t="s">
        <v>1052</v>
      </c>
      <c r="B293" s="110" t="n">
        <v>1</v>
      </c>
    </row>
    <row r="294" customFormat="false" ht="15" hidden="false" customHeight="false" outlineLevel="0" collapsed="false">
      <c r="A294" s="109" t="s">
        <v>1054</v>
      </c>
      <c r="B294" s="110" t="n">
        <v>1</v>
      </c>
    </row>
    <row r="295" customFormat="false" ht="15" hidden="false" customHeight="false" outlineLevel="0" collapsed="false">
      <c r="A295" s="109" t="s">
        <v>1056</v>
      </c>
      <c r="B295" s="110" t="n">
        <v>1</v>
      </c>
    </row>
    <row r="296" customFormat="false" ht="15" hidden="false" customHeight="false" outlineLevel="0" collapsed="false">
      <c r="A296" s="109" t="s">
        <v>1058</v>
      </c>
      <c r="B296" s="110" t="n">
        <v>1</v>
      </c>
    </row>
    <row r="297" customFormat="false" ht="15" hidden="false" customHeight="false" outlineLevel="0" collapsed="false">
      <c r="A297" s="109" t="s">
        <v>1060</v>
      </c>
      <c r="B297" s="110" t="n">
        <v>1</v>
      </c>
    </row>
    <row r="298" customFormat="false" ht="15" hidden="false" customHeight="false" outlineLevel="0" collapsed="false">
      <c r="A298" s="109" t="s">
        <v>1063</v>
      </c>
      <c r="B298" s="110" t="n">
        <v>1</v>
      </c>
    </row>
    <row r="299" customFormat="false" ht="15" hidden="false" customHeight="false" outlineLevel="0" collapsed="false">
      <c r="A299" s="109" t="s">
        <v>1065</v>
      </c>
      <c r="B299" s="110" t="n">
        <v>1</v>
      </c>
    </row>
    <row r="300" customFormat="false" ht="15" hidden="false" customHeight="false" outlineLevel="0" collapsed="false">
      <c r="A300" s="109" t="s">
        <v>1066</v>
      </c>
      <c r="B300" s="110" t="n">
        <v>1</v>
      </c>
    </row>
    <row r="301" customFormat="false" ht="15" hidden="false" customHeight="false" outlineLevel="0" collapsed="false">
      <c r="A301" s="109" t="s">
        <v>1067</v>
      </c>
      <c r="B301" s="110" t="n">
        <v>1</v>
      </c>
    </row>
    <row r="302" customFormat="false" ht="15" hidden="false" customHeight="false" outlineLevel="0" collapsed="false">
      <c r="A302" s="109" t="s">
        <v>1068</v>
      </c>
      <c r="B302" s="110" t="n">
        <v>1</v>
      </c>
    </row>
    <row r="303" customFormat="false" ht="15" hidden="false" customHeight="false" outlineLevel="0" collapsed="false">
      <c r="A303" s="109" t="s">
        <v>1070</v>
      </c>
      <c r="B303" s="110" t="n">
        <v>1</v>
      </c>
    </row>
    <row r="304" customFormat="false" ht="15" hidden="false" customHeight="false" outlineLevel="0" collapsed="false">
      <c r="A304" s="109" t="s">
        <v>1072</v>
      </c>
      <c r="B304" s="110" t="n">
        <v>1</v>
      </c>
    </row>
    <row r="305" customFormat="false" ht="15" hidden="false" customHeight="false" outlineLevel="0" collapsed="false">
      <c r="A305" s="109" t="s">
        <v>1074</v>
      </c>
      <c r="B305" s="110" t="n">
        <v>1</v>
      </c>
    </row>
    <row r="306" customFormat="false" ht="15" hidden="false" customHeight="false" outlineLevel="0" collapsed="false">
      <c r="A306" s="109" t="s">
        <v>1076</v>
      </c>
      <c r="B306" s="110" t="n">
        <v>1</v>
      </c>
    </row>
    <row r="307" customFormat="false" ht="15" hidden="false" customHeight="false" outlineLevel="0" collapsed="false">
      <c r="A307" s="109" t="s">
        <v>1078</v>
      </c>
      <c r="B307" s="110" t="n">
        <v>1</v>
      </c>
    </row>
    <row r="308" customFormat="false" ht="15" hidden="false" customHeight="false" outlineLevel="0" collapsed="false">
      <c r="A308" s="109" t="s">
        <v>1080</v>
      </c>
      <c r="B308" s="110" t="n">
        <v>1</v>
      </c>
    </row>
    <row r="309" customFormat="false" ht="15" hidden="false" customHeight="false" outlineLevel="0" collapsed="false">
      <c r="A309" s="109" t="s">
        <v>1082</v>
      </c>
      <c r="B309" s="110" t="n">
        <v>1</v>
      </c>
    </row>
    <row r="310" customFormat="false" ht="15" hidden="false" customHeight="false" outlineLevel="0" collapsed="false">
      <c r="A310" s="109" t="s">
        <v>1084</v>
      </c>
      <c r="B310" s="110" t="n">
        <v>1</v>
      </c>
    </row>
    <row r="311" customFormat="false" ht="15" hidden="false" customHeight="false" outlineLevel="0" collapsed="false">
      <c r="A311" s="109" t="s">
        <v>1086</v>
      </c>
      <c r="B311" s="110" t="n">
        <v>1</v>
      </c>
    </row>
    <row r="312" customFormat="false" ht="15" hidden="false" customHeight="false" outlineLevel="0" collapsed="false">
      <c r="A312" s="109" t="s">
        <v>1088</v>
      </c>
      <c r="B312" s="110" t="n">
        <v>1</v>
      </c>
    </row>
    <row r="313" customFormat="false" ht="15" hidden="false" customHeight="false" outlineLevel="0" collapsed="false">
      <c r="A313" s="109" t="s">
        <v>1095</v>
      </c>
      <c r="B313" s="110" t="n">
        <v>1</v>
      </c>
    </row>
    <row r="314" customFormat="false" ht="15" hidden="false" customHeight="false" outlineLevel="0" collapsed="false">
      <c r="A314" s="109" t="s">
        <v>1097</v>
      </c>
      <c r="B314" s="110" t="n">
        <v>1</v>
      </c>
    </row>
    <row r="315" customFormat="false" ht="15" hidden="false" customHeight="false" outlineLevel="0" collapsed="false">
      <c r="A315" s="109" t="s">
        <v>1099</v>
      </c>
      <c r="B315" s="110" t="n">
        <v>1</v>
      </c>
    </row>
    <row r="316" customFormat="false" ht="15" hidden="false" customHeight="false" outlineLevel="0" collapsed="false">
      <c r="A316" s="109" t="s">
        <v>1103</v>
      </c>
      <c r="B316" s="110" t="n">
        <v>1</v>
      </c>
    </row>
    <row r="317" customFormat="false" ht="15" hidden="false" customHeight="false" outlineLevel="0" collapsed="false">
      <c r="A317" s="109" t="s">
        <v>1105</v>
      </c>
      <c r="B317" s="110" t="n">
        <v>1</v>
      </c>
    </row>
    <row r="318" customFormat="false" ht="15" hidden="false" customHeight="false" outlineLevel="0" collapsed="false">
      <c r="A318" s="109" t="s">
        <v>1107</v>
      </c>
      <c r="B318" s="110" t="n">
        <v>1</v>
      </c>
    </row>
    <row r="319" customFormat="false" ht="15" hidden="false" customHeight="false" outlineLevel="0" collapsed="false">
      <c r="A319" s="109" t="s">
        <v>1108</v>
      </c>
      <c r="B319" s="110" t="n">
        <v>1</v>
      </c>
    </row>
    <row r="320" customFormat="false" ht="15" hidden="false" customHeight="false" outlineLevel="0" collapsed="false">
      <c r="A320" s="109" t="s">
        <v>1110</v>
      </c>
      <c r="B320" s="110" t="n">
        <v>1</v>
      </c>
    </row>
    <row r="321" customFormat="false" ht="15" hidden="false" customHeight="false" outlineLevel="0" collapsed="false">
      <c r="A321" s="109" t="s">
        <v>1112</v>
      </c>
      <c r="B321" s="110" t="n">
        <v>1</v>
      </c>
    </row>
    <row r="322" customFormat="false" ht="15" hidden="false" customHeight="false" outlineLevel="0" collapsed="false">
      <c r="A322" s="109" t="s">
        <v>1117</v>
      </c>
      <c r="B322" s="110" t="n">
        <v>1</v>
      </c>
    </row>
    <row r="323" customFormat="false" ht="15" hidden="false" customHeight="false" outlineLevel="0" collapsed="false">
      <c r="A323" s="109" t="s">
        <v>1119</v>
      </c>
      <c r="B323" s="110" t="n">
        <v>1</v>
      </c>
    </row>
    <row r="324" customFormat="false" ht="15" hidden="false" customHeight="false" outlineLevel="0" collapsed="false">
      <c r="A324" s="109" t="s">
        <v>1120</v>
      </c>
      <c r="B324" s="110" t="n">
        <v>1</v>
      </c>
    </row>
    <row r="325" customFormat="false" ht="15" hidden="false" customHeight="false" outlineLevel="0" collapsed="false">
      <c r="A325" s="109" t="s">
        <v>1123</v>
      </c>
      <c r="B325" s="110" t="n">
        <v>1</v>
      </c>
    </row>
    <row r="326" customFormat="false" ht="15" hidden="false" customHeight="false" outlineLevel="0" collapsed="false">
      <c r="A326" s="109" t="s">
        <v>1125</v>
      </c>
      <c r="B326" s="110" t="n">
        <v>1</v>
      </c>
    </row>
    <row r="327" customFormat="false" ht="15" hidden="false" customHeight="false" outlineLevel="0" collapsed="false">
      <c r="A327" s="109" t="s">
        <v>1127</v>
      </c>
      <c r="B327" s="110" t="n">
        <v>1</v>
      </c>
    </row>
    <row r="328" customFormat="false" ht="15" hidden="false" customHeight="false" outlineLevel="0" collapsed="false">
      <c r="A328" s="109" t="s">
        <v>1129</v>
      </c>
      <c r="B328" s="110" t="n">
        <v>1</v>
      </c>
    </row>
    <row r="329" customFormat="false" ht="15" hidden="false" customHeight="false" outlineLevel="0" collapsed="false">
      <c r="A329" s="109" t="s">
        <v>1131</v>
      </c>
      <c r="B329" s="110" t="n">
        <v>1</v>
      </c>
    </row>
    <row r="330" customFormat="false" ht="15" hidden="false" customHeight="false" outlineLevel="0" collapsed="false">
      <c r="A330" s="109" t="s">
        <v>1132</v>
      </c>
      <c r="B330" s="110" t="n">
        <v>1</v>
      </c>
    </row>
    <row r="331" customFormat="false" ht="15" hidden="false" customHeight="false" outlineLevel="0" collapsed="false">
      <c r="A331" s="109" t="s">
        <v>1134</v>
      </c>
      <c r="B331" s="110" t="n">
        <v>1</v>
      </c>
    </row>
    <row r="332" customFormat="false" ht="15" hidden="false" customHeight="false" outlineLevel="0" collapsed="false">
      <c r="A332" s="109" t="s">
        <v>558</v>
      </c>
      <c r="B332" s="110" t="n">
        <v>2</v>
      </c>
    </row>
    <row r="333" customFormat="false" ht="15" hidden="false" customHeight="false" outlineLevel="0" collapsed="false">
      <c r="A333" s="109" t="s">
        <v>561</v>
      </c>
      <c r="B333" s="110" t="n">
        <v>2</v>
      </c>
    </row>
    <row r="334" customFormat="false" ht="15" hidden="false" customHeight="false" outlineLevel="0" collapsed="false">
      <c r="A334" s="109" t="s">
        <v>563</v>
      </c>
      <c r="B334" s="110" t="n">
        <v>2</v>
      </c>
    </row>
    <row r="335" customFormat="false" ht="15" hidden="false" customHeight="false" outlineLevel="0" collapsed="false">
      <c r="A335" s="109" t="s">
        <v>577</v>
      </c>
      <c r="B335" s="110" t="n">
        <v>2</v>
      </c>
    </row>
    <row r="336" customFormat="false" ht="15" hidden="false" customHeight="false" outlineLevel="0" collapsed="false">
      <c r="A336" s="109" t="s">
        <v>580</v>
      </c>
      <c r="B336" s="110" t="n">
        <v>5</v>
      </c>
    </row>
    <row r="337" customFormat="false" ht="15" hidden="false" customHeight="false" outlineLevel="0" collapsed="false">
      <c r="A337" s="109" t="s">
        <v>586</v>
      </c>
      <c r="B337" s="110" t="n">
        <v>3</v>
      </c>
    </row>
    <row r="338" customFormat="false" ht="15" hidden="false" customHeight="false" outlineLevel="0" collapsed="false">
      <c r="A338" s="109" t="s">
        <v>596</v>
      </c>
      <c r="B338" s="110" t="n">
        <v>2</v>
      </c>
    </row>
    <row r="339" customFormat="false" ht="15" hidden="false" customHeight="false" outlineLevel="0" collapsed="false">
      <c r="A339" s="109" t="s">
        <v>603</v>
      </c>
      <c r="B339" s="110" t="n">
        <v>2</v>
      </c>
    </row>
    <row r="340" customFormat="false" ht="15" hidden="false" customHeight="false" outlineLevel="0" collapsed="false">
      <c r="A340" s="109" t="s">
        <v>607</v>
      </c>
      <c r="B340" s="110" t="n">
        <v>2</v>
      </c>
    </row>
    <row r="341" customFormat="false" ht="15" hidden="false" customHeight="false" outlineLevel="0" collapsed="false">
      <c r="A341" s="109" t="s">
        <v>619</v>
      </c>
      <c r="B341" s="110" t="n">
        <v>2</v>
      </c>
    </row>
    <row r="342" customFormat="false" ht="15" hidden="false" customHeight="false" outlineLevel="0" collapsed="false">
      <c r="A342" s="109" t="s">
        <v>625</v>
      </c>
      <c r="B342" s="110" t="n">
        <v>4</v>
      </c>
    </row>
    <row r="343" customFormat="false" ht="15" hidden="false" customHeight="false" outlineLevel="0" collapsed="false">
      <c r="A343" s="109" t="s">
        <v>629</v>
      </c>
      <c r="B343" s="110" t="n">
        <v>3</v>
      </c>
    </row>
    <row r="344" customFormat="false" ht="15" hidden="false" customHeight="false" outlineLevel="0" collapsed="false">
      <c r="A344" s="109" t="s">
        <v>633</v>
      </c>
      <c r="B344" s="110" t="n">
        <v>3</v>
      </c>
    </row>
    <row r="345" customFormat="false" ht="15" hidden="false" customHeight="false" outlineLevel="0" collapsed="false">
      <c r="A345" s="109" t="s">
        <v>638</v>
      </c>
      <c r="B345" s="110" t="n">
        <v>3</v>
      </c>
    </row>
    <row r="346" customFormat="false" ht="15" hidden="false" customHeight="false" outlineLevel="0" collapsed="false">
      <c r="A346" s="109" t="s">
        <v>708</v>
      </c>
      <c r="B346" s="110" t="n">
        <v>4</v>
      </c>
    </row>
    <row r="347" customFormat="false" ht="15" hidden="false" customHeight="false" outlineLevel="0" collapsed="false">
      <c r="A347" s="109" t="s">
        <v>624</v>
      </c>
      <c r="B347" s="110" t="n">
        <v>4</v>
      </c>
    </row>
    <row r="348" customFormat="false" ht="15" hidden="false" customHeight="false" outlineLevel="0" collapsed="false">
      <c r="A348" s="109" t="s">
        <v>700</v>
      </c>
      <c r="B348" s="110" t="n">
        <v>3</v>
      </c>
    </row>
    <row r="349" customFormat="false" ht="15" hidden="false" customHeight="false" outlineLevel="0" collapsed="false">
      <c r="A349" s="109" t="s">
        <v>668</v>
      </c>
      <c r="B349" s="110" t="n">
        <v>2</v>
      </c>
    </row>
    <row r="350" customFormat="false" ht="15" hidden="false" customHeight="false" outlineLevel="0" collapsed="false">
      <c r="A350" s="109" t="s">
        <v>696</v>
      </c>
      <c r="B350" s="110" t="n">
        <v>2</v>
      </c>
    </row>
    <row r="351" customFormat="false" ht="15" hidden="false" customHeight="false" outlineLevel="0" collapsed="false">
      <c r="A351" s="109" t="s">
        <v>698</v>
      </c>
      <c r="B351" s="110" t="n">
        <v>2</v>
      </c>
    </row>
    <row r="352" customFormat="false" ht="15" hidden="false" customHeight="false" outlineLevel="0" collapsed="false">
      <c r="A352" s="109" t="s">
        <v>703</v>
      </c>
      <c r="B352" s="110" t="n">
        <v>3</v>
      </c>
    </row>
    <row r="353" customFormat="false" ht="15" hidden="false" customHeight="false" outlineLevel="0" collapsed="false">
      <c r="A353" s="109" t="s">
        <v>706</v>
      </c>
      <c r="B353" s="110" t="n">
        <v>2</v>
      </c>
    </row>
    <row r="354" customFormat="false" ht="15" hidden="false" customHeight="false" outlineLevel="0" collapsed="false">
      <c r="A354" s="109" t="s">
        <v>710</v>
      </c>
      <c r="B354" s="110" t="n">
        <v>2</v>
      </c>
    </row>
    <row r="355" customFormat="false" ht="15" hidden="false" customHeight="false" outlineLevel="0" collapsed="false">
      <c r="A355" s="109" t="s">
        <v>719</v>
      </c>
      <c r="B355" s="110" t="n">
        <v>2</v>
      </c>
    </row>
    <row r="356" customFormat="false" ht="15" hidden="false" customHeight="false" outlineLevel="0" collapsed="false">
      <c r="A356" s="109" t="s">
        <v>727</v>
      </c>
      <c r="B356" s="110" t="n">
        <v>2</v>
      </c>
    </row>
    <row r="357" customFormat="false" ht="15" hidden="false" customHeight="false" outlineLevel="0" collapsed="false">
      <c r="A357" s="109" t="s">
        <v>729</v>
      </c>
      <c r="B357" s="110" t="n">
        <v>3</v>
      </c>
    </row>
    <row r="358" customFormat="false" ht="15" hidden="false" customHeight="false" outlineLevel="0" collapsed="false">
      <c r="A358" s="109" t="s">
        <v>733</v>
      </c>
      <c r="B358" s="110" t="n">
        <v>2</v>
      </c>
    </row>
    <row r="359" customFormat="false" ht="15" hidden="false" customHeight="false" outlineLevel="0" collapsed="false">
      <c r="A359" s="109" t="s">
        <v>750</v>
      </c>
      <c r="B359" s="110" t="n">
        <v>2</v>
      </c>
    </row>
    <row r="360" customFormat="false" ht="15" hidden="false" customHeight="false" outlineLevel="0" collapsed="false">
      <c r="A360" s="109" t="s">
        <v>768</v>
      </c>
      <c r="B360" s="110" t="n">
        <v>2</v>
      </c>
    </row>
    <row r="361" customFormat="false" ht="15" hidden="false" customHeight="false" outlineLevel="0" collapsed="false">
      <c r="A361" s="109" t="s">
        <v>771</v>
      </c>
      <c r="B361" s="110" t="n">
        <v>2</v>
      </c>
    </row>
    <row r="362" customFormat="false" ht="15" hidden="false" customHeight="false" outlineLevel="0" collapsed="false">
      <c r="A362" s="109" t="s">
        <v>780</v>
      </c>
      <c r="B362" s="110" t="n">
        <v>2</v>
      </c>
    </row>
    <row r="363" customFormat="false" ht="15" hidden="false" customHeight="false" outlineLevel="0" collapsed="false">
      <c r="A363" s="109" t="s">
        <v>799</v>
      </c>
      <c r="B363" s="110" t="n">
        <v>3</v>
      </c>
    </row>
    <row r="364" customFormat="false" ht="15" hidden="false" customHeight="false" outlineLevel="0" collapsed="false">
      <c r="A364" s="109" t="s">
        <v>837</v>
      </c>
      <c r="B364" s="110" t="n">
        <v>2</v>
      </c>
    </row>
    <row r="365" customFormat="false" ht="15" hidden="false" customHeight="false" outlineLevel="0" collapsed="false">
      <c r="A365" s="109" t="s">
        <v>876</v>
      </c>
      <c r="B365" s="110" t="n">
        <v>2</v>
      </c>
    </row>
    <row r="366" customFormat="false" ht="15" hidden="false" customHeight="false" outlineLevel="0" collapsed="false">
      <c r="A366" s="109" t="s">
        <v>943</v>
      </c>
      <c r="B366" s="110" t="n">
        <v>2</v>
      </c>
    </row>
    <row r="367" customFormat="false" ht="15" hidden="false" customHeight="false" outlineLevel="0" collapsed="false">
      <c r="A367" s="109" t="s">
        <v>955</v>
      </c>
      <c r="B367" s="110" t="n">
        <v>2</v>
      </c>
    </row>
    <row r="368" customFormat="false" ht="15" hidden="false" customHeight="false" outlineLevel="0" collapsed="false">
      <c r="A368" s="109" t="s">
        <v>1018</v>
      </c>
      <c r="B368" s="110" t="n">
        <v>2</v>
      </c>
    </row>
    <row r="369" customFormat="false" ht="15" hidden="false" customHeight="false" outlineLevel="0" collapsed="false">
      <c r="A369" s="109" t="s">
        <v>1041</v>
      </c>
      <c r="B369" s="110" t="n">
        <v>2</v>
      </c>
    </row>
    <row r="370" customFormat="false" ht="15" hidden="false" customHeight="false" outlineLevel="0" collapsed="false">
      <c r="A370" s="109" t="s">
        <v>1116</v>
      </c>
      <c r="B370" s="110" t="n">
        <v>2</v>
      </c>
    </row>
    <row r="371" customFormat="false" ht="15" hidden="false" customHeight="false" outlineLevel="0" collapsed="false">
      <c r="A371" s="109" t="s">
        <v>1136</v>
      </c>
      <c r="B371" s="110" t="n">
        <v>1</v>
      </c>
    </row>
    <row r="372" customFormat="false" ht="15" hidden="false" customHeight="false" outlineLevel="0" collapsed="false">
      <c r="A372" s="109" t="s">
        <v>1138</v>
      </c>
      <c r="B372" s="110" t="n">
        <v>1</v>
      </c>
    </row>
    <row r="373" customFormat="false" ht="15" hidden="false" customHeight="false" outlineLevel="0" collapsed="false">
      <c r="A373" s="109" t="s">
        <v>1140</v>
      </c>
      <c r="B373" s="110" t="n">
        <v>1</v>
      </c>
    </row>
    <row r="374" customFormat="false" ht="15" hidden="false" customHeight="false" outlineLevel="0" collapsed="false">
      <c r="A374" s="109" t="s">
        <v>1143</v>
      </c>
      <c r="B374" s="110" t="n">
        <v>1</v>
      </c>
    </row>
    <row r="375" customFormat="false" ht="15" hidden="false" customHeight="false" outlineLevel="0" collapsed="false">
      <c r="A375" s="109" t="s">
        <v>1145</v>
      </c>
      <c r="B375" s="110" t="n">
        <v>1</v>
      </c>
    </row>
    <row r="376" customFormat="false" ht="15" hidden="false" customHeight="false" outlineLevel="0" collapsed="false">
      <c r="A376" s="109" t="s">
        <v>1147</v>
      </c>
      <c r="B376" s="110" t="n">
        <v>1</v>
      </c>
    </row>
    <row r="377" customFormat="false" ht="15" hidden="false" customHeight="false" outlineLevel="0" collapsed="false">
      <c r="A377" s="109" t="s">
        <v>1149</v>
      </c>
      <c r="B377" s="110" t="n">
        <v>1</v>
      </c>
    </row>
    <row r="378" customFormat="false" ht="15" hidden="false" customHeight="false" outlineLevel="0" collapsed="false">
      <c r="A378" s="109" t="s">
        <v>1151</v>
      </c>
      <c r="B378" s="110" t="n">
        <v>1</v>
      </c>
    </row>
    <row r="379" customFormat="false" ht="15" hidden="false" customHeight="false" outlineLevel="0" collapsed="false">
      <c r="A379" s="109" t="s">
        <v>1152</v>
      </c>
      <c r="B379" s="110" t="n">
        <v>1</v>
      </c>
    </row>
    <row r="380" customFormat="false" ht="15" hidden="false" customHeight="false" outlineLevel="0" collapsed="false">
      <c r="A380" s="109" t="s">
        <v>1153</v>
      </c>
      <c r="B380" s="110" t="n">
        <v>1</v>
      </c>
    </row>
    <row r="381" customFormat="false" ht="15" hidden="false" customHeight="false" outlineLevel="0" collapsed="false">
      <c r="A381" s="109" t="s">
        <v>1156</v>
      </c>
      <c r="B381" s="110" t="n">
        <v>1</v>
      </c>
    </row>
    <row r="382" customFormat="false" ht="15" hidden="false" customHeight="false" outlineLevel="0" collapsed="false">
      <c r="A382" s="109" t="s">
        <v>1158</v>
      </c>
      <c r="B382" s="110" t="n">
        <v>1</v>
      </c>
    </row>
    <row r="383" customFormat="false" ht="15" hidden="false" customHeight="false" outlineLevel="0" collapsed="false">
      <c r="A383" s="109" t="s">
        <v>1163</v>
      </c>
      <c r="B383" s="110" t="n">
        <v>1</v>
      </c>
    </row>
    <row r="384" customFormat="false" ht="15" hidden="false" customHeight="false" outlineLevel="0" collapsed="false">
      <c r="A384" s="109" t="s">
        <v>1165</v>
      </c>
      <c r="B384" s="110" t="n">
        <v>1</v>
      </c>
    </row>
    <row r="385" customFormat="false" ht="15" hidden="false" customHeight="false" outlineLevel="0" collapsed="false">
      <c r="A385" s="109" t="s">
        <v>1168</v>
      </c>
      <c r="B385" s="110" t="n">
        <v>1</v>
      </c>
    </row>
    <row r="386" customFormat="false" ht="15" hidden="false" customHeight="false" outlineLevel="0" collapsed="false">
      <c r="A386" s="109" t="s">
        <v>1169</v>
      </c>
      <c r="B386" s="110" t="n">
        <v>1</v>
      </c>
    </row>
    <row r="387" customFormat="false" ht="15" hidden="false" customHeight="false" outlineLevel="0" collapsed="false">
      <c r="A387" s="109" t="s">
        <v>1170</v>
      </c>
      <c r="B387" s="110" t="n">
        <v>1</v>
      </c>
    </row>
    <row r="388" customFormat="false" ht="15" hidden="false" customHeight="false" outlineLevel="0" collapsed="false">
      <c r="A388" s="109" t="s">
        <v>1171</v>
      </c>
      <c r="B388" s="110" t="n">
        <v>1</v>
      </c>
    </row>
    <row r="389" customFormat="false" ht="15" hidden="false" customHeight="false" outlineLevel="0" collapsed="false">
      <c r="A389" s="109" t="s">
        <v>1172</v>
      </c>
      <c r="B389" s="110" t="n">
        <v>1</v>
      </c>
    </row>
    <row r="390" customFormat="false" ht="15" hidden="false" customHeight="false" outlineLevel="0" collapsed="false">
      <c r="A390" s="109" t="s">
        <v>1173</v>
      </c>
      <c r="B390" s="110" t="n">
        <v>1</v>
      </c>
    </row>
    <row r="391" customFormat="false" ht="15" hidden="false" customHeight="false" outlineLevel="0" collapsed="false">
      <c r="A391" s="109" t="s">
        <v>1174</v>
      </c>
      <c r="B391" s="110" t="n">
        <v>1</v>
      </c>
    </row>
    <row r="392" customFormat="false" ht="15" hidden="false" customHeight="false" outlineLevel="0" collapsed="false">
      <c r="A392" s="109" t="s">
        <v>1178</v>
      </c>
      <c r="B392" s="110" t="n">
        <v>1</v>
      </c>
    </row>
    <row r="393" customFormat="false" ht="15" hidden="false" customHeight="false" outlineLevel="0" collapsed="false">
      <c r="A393" s="109" t="s">
        <v>1179</v>
      </c>
      <c r="B393" s="110" t="n">
        <v>1</v>
      </c>
    </row>
    <row r="394" customFormat="false" ht="15" hidden="false" customHeight="false" outlineLevel="0" collapsed="false">
      <c r="A394" s="109" t="s">
        <v>1180</v>
      </c>
      <c r="B394" s="110" t="n">
        <v>1</v>
      </c>
    </row>
    <row r="395" customFormat="false" ht="15" hidden="false" customHeight="false" outlineLevel="0" collapsed="false">
      <c r="A395" s="109" t="s">
        <v>1181</v>
      </c>
      <c r="B395" s="110" t="n">
        <v>1</v>
      </c>
    </row>
    <row r="396" customFormat="false" ht="15" hidden="false" customHeight="false" outlineLevel="0" collapsed="false">
      <c r="A396" s="109" t="s">
        <v>1183</v>
      </c>
      <c r="B396" s="110" t="n">
        <v>1</v>
      </c>
    </row>
    <row r="397" customFormat="false" ht="15" hidden="false" customHeight="false" outlineLevel="0" collapsed="false">
      <c r="A397" s="109" t="s">
        <v>1185</v>
      </c>
      <c r="B397" s="110" t="n">
        <v>1</v>
      </c>
    </row>
    <row r="398" customFormat="false" ht="15" hidden="false" customHeight="false" outlineLevel="0" collapsed="false">
      <c r="A398" s="109" t="s">
        <v>1187</v>
      </c>
      <c r="B398" s="110" t="n">
        <v>1</v>
      </c>
    </row>
    <row r="399" customFormat="false" ht="15" hidden="false" customHeight="false" outlineLevel="0" collapsed="false">
      <c r="A399" s="109" t="s">
        <v>1188</v>
      </c>
      <c r="B399" s="110" t="n">
        <v>1</v>
      </c>
    </row>
    <row r="400" customFormat="false" ht="15" hidden="false" customHeight="false" outlineLevel="0" collapsed="false">
      <c r="A400" s="109" t="s">
        <v>1191</v>
      </c>
      <c r="B400" s="110" t="n">
        <v>1</v>
      </c>
    </row>
    <row r="401" customFormat="false" ht="15" hidden="false" customHeight="false" outlineLevel="0" collapsed="false">
      <c r="A401" s="109" t="s">
        <v>1195</v>
      </c>
      <c r="B401" s="110" t="n">
        <v>1</v>
      </c>
    </row>
    <row r="402" customFormat="false" ht="15" hidden="false" customHeight="false" outlineLevel="0" collapsed="false">
      <c r="A402" s="109" t="s">
        <v>1197</v>
      </c>
      <c r="B402" s="110" t="n">
        <v>1</v>
      </c>
    </row>
    <row r="403" customFormat="false" ht="15" hidden="false" customHeight="false" outlineLevel="0" collapsed="false">
      <c r="A403" s="109" t="s">
        <v>1199</v>
      </c>
      <c r="B403" s="110" t="n">
        <v>1</v>
      </c>
    </row>
    <row r="404" customFormat="false" ht="15" hidden="false" customHeight="false" outlineLevel="0" collapsed="false">
      <c r="A404" s="109" t="s">
        <v>1203</v>
      </c>
      <c r="B404" s="110" t="n">
        <v>1</v>
      </c>
    </row>
    <row r="405" customFormat="false" ht="15" hidden="false" customHeight="false" outlineLevel="0" collapsed="false">
      <c r="A405" s="109" t="s">
        <v>1205</v>
      </c>
      <c r="B405" s="110" t="n">
        <v>1</v>
      </c>
    </row>
    <row r="406" customFormat="false" ht="15" hidden="false" customHeight="false" outlineLevel="0" collapsed="false">
      <c r="A406" s="109" t="s">
        <v>1206</v>
      </c>
      <c r="B406" s="110" t="n">
        <v>1</v>
      </c>
    </row>
    <row r="407" customFormat="false" ht="15" hidden="false" customHeight="false" outlineLevel="0" collapsed="false">
      <c r="A407" s="109" t="s">
        <v>1208</v>
      </c>
      <c r="B407" s="110" t="n">
        <v>1</v>
      </c>
    </row>
    <row r="408" customFormat="false" ht="15" hidden="false" customHeight="false" outlineLevel="0" collapsed="false">
      <c r="A408" s="109" t="s">
        <v>1211</v>
      </c>
      <c r="B408" s="110" t="n">
        <v>1</v>
      </c>
    </row>
    <row r="409" customFormat="false" ht="15" hidden="false" customHeight="false" outlineLevel="0" collapsed="false">
      <c r="A409" s="109" t="s">
        <v>1215</v>
      </c>
      <c r="B409" s="110" t="n">
        <v>1</v>
      </c>
    </row>
    <row r="410" customFormat="false" ht="15" hidden="false" customHeight="false" outlineLevel="0" collapsed="false">
      <c r="A410" s="109" t="s">
        <v>1222</v>
      </c>
      <c r="B410" s="110" t="n">
        <v>1</v>
      </c>
    </row>
    <row r="411" customFormat="false" ht="15" hidden="false" customHeight="false" outlineLevel="0" collapsed="false">
      <c r="A411" s="109" t="s">
        <v>1225</v>
      </c>
      <c r="B411" s="110" t="n">
        <v>1</v>
      </c>
    </row>
    <row r="412" customFormat="false" ht="15" hidden="false" customHeight="false" outlineLevel="0" collapsed="false">
      <c r="A412" s="109" t="s">
        <v>1227</v>
      </c>
      <c r="B412" s="110" t="n">
        <v>1</v>
      </c>
    </row>
    <row r="413" customFormat="false" ht="15" hidden="false" customHeight="false" outlineLevel="0" collapsed="false">
      <c r="A413" s="109" t="s">
        <v>1228</v>
      </c>
      <c r="B413" s="110" t="n">
        <v>1</v>
      </c>
    </row>
    <row r="414" customFormat="false" ht="15" hidden="false" customHeight="false" outlineLevel="0" collapsed="false">
      <c r="A414" s="109" t="s">
        <v>1230</v>
      </c>
      <c r="B414" s="110" t="n">
        <v>1</v>
      </c>
    </row>
    <row r="415" customFormat="false" ht="15" hidden="false" customHeight="false" outlineLevel="0" collapsed="false">
      <c r="A415" s="109" t="s">
        <v>1231</v>
      </c>
      <c r="B415" s="110" t="n">
        <v>1</v>
      </c>
    </row>
    <row r="416" customFormat="false" ht="15" hidden="false" customHeight="false" outlineLevel="0" collapsed="false">
      <c r="A416" s="109" t="s">
        <v>1233</v>
      </c>
      <c r="B416" s="110" t="n">
        <v>1</v>
      </c>
    </row>
    <row r="417" customFormat="false" ht="15" hidden="false" customHeight="false" outlineLevel="0" collapsed="false">
      <c r="A417" s="109" t="s">
        <v>1235</v>
      </c>
      <c r="B417" s="110" t="n">
        <v>1</v>
      </c>
    </row>
    <row r="418" customFormat="false" ht="15" hidden="false" customHeight="false" outlineLevel="0" collapsed="false">
      <c r="A418" s="109" t="s">
        <v>1236</v>
      </c>
      <c r="B418" s="110" t="n">
        <v>1</v>
      </c>
    </row>
    <row r="419" customFormat="false" ht="15" hidden="false" customHeight="false" outlineLevel="0" collapsed="false">
      <c r="A419" s="109" t="s">
        <v>1238</v>
      </c>
      <c r="B419" s="110" t="n">
        <v>1</v>
      </c>
    </row>
    <row r="420" customFormat="false" ht="15" hidden="false" customHeight="false" outlineLevel="0" collapsed="false">
      <c r="A420" s="109" t="s">
        <v>1239</v>
      </c>
      <c r="B420" s="110" t="n">
        <v>1</v>
      </c>
    </row>
    <row r="421" customFormat="false" ht="15" hidden="false" customHeight="false" outlineLevel="0" collapsed="false">
      <c r="A421" s="109" t="s">
        <v>1241</v>
      </c>
      <c r="B421" s="110" t="n">
        <v>1</v>
      </c>
    </row>
    <row r="422" customFormat="false" ht="15" hidden="false" customHeight="false" outlineLevel="0" collapsed="false">
      <c r="A422" s="109" t="s">
        <v>1245</v>
      </c>
      <c r="B422" s="111" t="n">
        <v>1</v>
      </c>
    </row>
    <row r="423" customFormat="false" ht="15" hidden="false" customHeight="false" outlineLevel="0" collapsed="false">
      <c r="A423" s="112" t="s">
        <v>1290</v>
      </c>
      <c r="B423" s="113" t="n">
        <v>478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2013-03-08T21:53:35Z</dcterms:created>
  <dc:creator>NYCT</dc:creator>
  <dc:description/>
  <dc:language>en-US</dc:language>
  <cp:lastModifiedBy/>
  <dcterms:modified xsi:type="dcterms:W3CDTF">2022-03-04T18:00:45Z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