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timent" sheetId="1" r:id="rId3"/>
    <sheet state="visible" name="Sentiment Snapshot" sheetId="2" r:id="rId4"/>
    <sheet state="visible" name="Volume" sheetId="3" r:id="rId5"/>
  </sheets>
  <definedNames/>
  <calcPr/>
</workbook>
</file>

<file path=xl/sharedStrings.xml><?xml version="1.0" encoding="utf-8"?>
<sst xmlns="http://schemas.openxmlformats.org/spreadsheetml/2006/main" count="106" uniqueCount="61">
  <si>
    <t>Sentiment Snapshots</t>
  </si>
  <si>
    <t>Date</t>
  </si>
  <si>
    <t>Title</t>
  </si>
  <si>
    <t>AI Articles</t>
  </si>
  <si>
    <t>AI Normalized</t>
  </si>
  <si>
    <t>Link</t>
  </si>
  <si>
    <t>AI / Growth</t>
  </si>
  <si>
    <t>TrendKite Growth Rate</t>
  </si>
  <si>
    <t>Cat Articles</t>
  </si>
  <si>
    <t>Music Articles</t>
  </si>
  <si>
    <t>Book Articles</t>
  </si>
  <si>
    <t>Cat Normalized</t>
  </si>
  <si>
    <t>Music Normalized</t>
  </si>
  <si>
    <t>Book Normalized</t>
  </si>
  <si>
    <t>Google Unveils Neural Network with “Superhuman” Ability to Determine the Location of Almost Any Image</t>
  </si>
  <si>
    <t>https://www.technologyreview.com/s/600889/google-unveils-neural-network-with-superhuman-ability-to-determine-the-location-of-almost/</t>
  </si>
  <si>
    <t xml:space="preserve"> </t>
  </si>
  <si>
    <t>Here are the best Super Bowl 50 commercials</t>
  </si>
  <si>
    <t>IBM’s Automated Radiologist Can Read Images and Medical Records - MIT Technology Review</t>
  </si>
  <si>
    <t>Microsoft Is Acquiring London’s AI-Driven Swiftkey for $250M</t>
  </si>
  <si>
    <t>Ready to Change the World? Apply Now for Singularity University’s Global Solutions Program</t>
  </si>
  <si>
    <t>Atty Threatened With Sanctions Over Trade Secrets Deposition</t>
  </si>
  <si>
    <t>Report spells out dangers of killer robots</t>
  </si>
  <si>
    <t>Chappie 2015</t>
  </si>
  <si>
    <t>Creating an Army of Killer Robots Might Not Be Such a Hot Idea</t>
  </si>
  <si>
    <t>Is the Doomsday Clock Still Relevant?</t>
  </si>
  <si>
    <t>The Current State of Artificial Intelligence, According to Nvidia's CEO</t>
  </si>
  <si>
    <t>The Race Is On To Control Artificial Intelligence, And Tech’s Future, by John Markoff and Steve Lohr, New York Times</t>
  </si>
  <si>
    <t>Five Technologies That Will Disrupt Healthcare By 2020</t>
  </si>
  <si>
    <t>Where Computers Defeat Humans, and Where They Can’t - The New York Times</t>
  </si>
  <si>
    <t>Google Translate could become more accurate soon thanks to deep learning</t>
  </si>
  <si>
    <t>Google CEO Sundar Pichai's letter to employees</t>
  </si>
  <si>
    <t>Inside Google's push to shape the rules of the driverless road</t>
  </si>
  <si>
    <t>Shopify acquires Kit, the artificially intelligent marketing bot</t>
  </si>
  <si>
    <t xml:space="preserve">Facebook Bets on Bots for Its Messenger App - The New York Times
</t>
  </si>
  <si>
    <t xml:space="preserve">	
NVIDIA bets big on AI with powerful new chip</t>
  </si>
  <si>
    <t>Arms Control Groups Urge Human Control of Robot Weaponry</t>
  </si>
  <si>
    <t>Apocalypse on the way? Scientists fear asteroids, killer robots and deadly diseases could wipe out humanity</t>
  </si>
  <si>
    <t xml:space="preserve">Useless robot waiters fired for incompetence in China </t>
  </si>
  <si>
    <t>3D-printed hydraulic robot ‘can practically walk right out of the printer’</t>
  </si>
  <si>
    <t>More Must Be Done to Guard Against Global Catastrophic Risks</t>
  </si>
  <si>
    <t>Year</t>
  </si>
  <si>
    <t>Year Total</t>
  </si>
  <si>
    <t>July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</si>
  <si>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</si>
  <si>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</si>
  <si>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</si>
  <si>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</si>
  <si>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</si>
  <si>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</si>
  <si>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</si>
  <si>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</si>
  <si>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</si>
  <si>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</si>
  <si>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</si>
  <si>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˙</t>
  </si>
  <si>
    <t>Positive</t>
  </si>
  <si>
    <t>Negative</t>
  </si>
  <si>
    <t>Neutral</t>
  </si>
  <si>
    <t>Takeaway</t>
  </si>
  <si>
    <t>Increase in positivty 2016 to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</si>
</sst>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mm/dd/yyyy"/>
    <numFmt numFmtId="166" formatCode="mmm&quot; &quot;d&quot;, &quot;yyyy"/>
    <numFmt numFmtId="167" formatCode="0.000"/>
  </numFmts>
  <fonts count="13">
    <font>
      <sz val="10.0"/>
      <color rgb="FF000000"/>
      <name val="Arial"/>
    </font>
    <font/>
    <font>
      <b/>
      <color rgb="FFFFFFFF"/>
    </font>
    <font>
      <b/>
      <color rgb="FF000000"/>
    </font>
    <font>
      <b/>
    </font>
    <font>
      <color rgb="FF999999"/>
    </font>
    <font>
      <u/>
      <color rgb="FF0000FF"/>
    </font>
    <font>
      <b/>
      <color rgb="FFCCCCCC"/>
      <name val="Arial"/>
    </font>
    <font>
      <b/>
      <color rgb="FFCCCCCC"/>
    </font>
    <font>
      <color rgb="FFCCCCCC"/>
      <name val="Arial"/>
    </font>
    <font>
      <color rgb="FFCCCCCC"/>
    </font>
    <font>
      <i/>
      <color rgb="FF0000FF"/>
    </font>
    <font>
      <b/>
      <i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vertical="top"/>
    </xf>
    <xf borderId="0" fillId="2" fontId="2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0"/>
    </xf>
    <xf borderId="0" fillId="3" fontId="3" numFmtId="0" xfId="0" applyAlignment="1" applyFill="1" applyFont="1">
      <alignment horizontal="left" readingOrder="0" vertical="top"/>
    </xf>
    <xf borderId="0" fillId="4" fontId="4" numFmtId="0" xfId="0" applyAlignment="1" applyFill="1" applyFont="1">
      <alignment horizontal="left" readingOrder="0" shrinkToFit="0" vertical="top" wrapText="1"/>
    </xf>
    <xf borderId="0" fillId="3" fontId="4" numFmtId="0" xfId="0" applyAlignment="1" applyFont="1">
      <alignment horizontal="left" readingOrder="0" vertical="top"/>
    </xf>
    <xf borderId="0" fillId="4" fontId="4" numFmtId="0" xfId="0" applyAlignment="1" applyFont="1">
      <alignment horizontal="left" readingOrder="0" shrinkToFit="0" vertical="top" wrapText="0"/>
    </xf>
    <xf borderId="0" fillId="5" fontId="5" numFmtId="0" xfId="0" applyAlignment="1" applyFill="1" applyFont="1">
      <alignment horizontal="left" readingOrder="0" vertical="top"/>
    </xf>
    <xf borderId="0" fillId="5" fontId="4" numFmtId="164" xfId="0" applyAlignment="1" applyFont="1" applyNumberFormat="1">
      <alignment horizontal="left" readingOrder="0" shrinkToFit="0" vertical="top" wrapText="1"/>
    </xf>
    <xf borderId="0" fillId="5" fontId="1" numFmtId="0" xfId="0" applyAlignment="1" applyFont="1">
      <alignment horizontal="left" shrinkToFit="0" vertical="top" wrapText="0"/>
    </xf>
    <xf borderId="0" fillId="0" fontId="1" numFmtId="165" xfId="0" applyAlignment="1" applyFont="1" applyNumberFormat="1">
      <alignment horizontal="left" readingOrder="0" vertical="top"/>
    </xf>
    <xf borderId="0" fillId="6" fontId="1" numFmtId="0" xfId="0" applyAlignment="1" applyFill="1" applyFont="1">
      <alignment horizontal="left" readingOrder="0" shrinkToFit="0" vertical="top" wrapText="1"/>
    </xf>
    <xf borderId="0" fillId="6" fontId="6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top" wrapText="1"/>
    </xf>
    <xf borderId="0" fillId="6" fontId="1" numFmtId="0" xfId="0" applyAlignment="1" applyFont="1">
      <alignment horizontal="left" shrinkToFit="0" vertical="top" wrapText="0"/>
    </xf>
    <xf borderId="0" fillId="7" fontId="1" numFmtId="0" xfId="0" applyAlignment="1" applyFill="1" applyFont="1">
      <alignment horizontal="left" readingOrder="0" shrinkToFit="0" vertical="top" wrapText="1"/>
    </xf>
    <xf borderId="0" fillId="7" fontId="1" numFmtId="0" xfId="0" applyAlignment="1" applyFont="1">
      <alignment horizontal="left" shrinkToFit="0" vertical="top" wrapText="0"/>
    </xf>
    <xf borderId="0" fillId="5" fontId="4" numFmtId="0" xfId="0" applyAlignment="1" applyFont="1">
      <alignment horizontal="left" shrinkToFit="0" vertical="top" wrapText="0"/>
    </xf>
    <xf borderId="0" fillId="5" fontId="7" numFmtId="0" xfId="0" applyAlignment="1" applyFont="1">
      <alignment horizontal="left" vertical="top"/>
    </xf>
    <xf borderId="0" fillId="5" fontId="8" numFmtId="0" xfId="0" applyAlignment="1" applyFont="1">
      <alignment horizontal="left" readingOrder="0" vertical="top"/>
    </xf>
    <xf borderId="0" fillId="8" fontId="1" numFmtId="0" xfId="0" applyAlignment="1" applyFill="1" applyFont="1">
      <alignment horizontal="left" readingOrder="0" vertical="top"/>
    </xf>
    <xf borderId="0" fillId="8" fontId="1" numFmtId="3" xfId="0" applyAlignment="1" applyFont="1" applyNumberFormat="1">
      <alignment horizontal="left" readingOrder="0" vertical="top"/>
    </xf>
    <xf borderId="0" fillId="5" fontId="9" numFmtId="3" xfId="0" applyAlignment="1" applyFont="1" applyNumberFormat="1">
      <alignment horizontal="left" vertical="top"/>
    </xf>
    <xf borderId="0" fillId="5" fontId="10" numFmtId="3" xfId="0" applyAlignment="1" applyFont="1" applyNumberFormat="1">
      <alignment horizontal="left" readingOrder="0" vertical="top"/>
    </xf>
    <xf borderId="0" fillId="0" fontId="1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9" xfId="0" applyAlignment="1" applyFont="1" applyNumberFormat="1">
      <alignment horizontal="left" readingOrder="0"/>
    </xf>
    <xf borderId="1" fillId="0" fontId="12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4" fillId="0" fontId="1" numFmtId="9" xfId="0" applyAlignment="1" applyBorder="1" applyFont="1" applyNumberFormat="1">
      <alignment horizontal="left"/>
    </xf>
    <xf borderId="0" fillId="0" fontId="1" numFmtId="9" xfId="0" applyAlignment="1" applyFont="1" applyNumberFormat="1">
      <alignment horizontal="left"/>
    </xf>
    <xf borderId="0" fillId="0" fontId="1" numFmtId="10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Sentiment of articles referencing AI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Sentiment!$C$4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Sentiment!$A$5:$A$68</c:f>
            </c:strRef>
          </c:cat>
          <c:val>
            <c:numRef>
              <c:f>Sentiment!$C$5:$C$68</c:f>
            </c:numRef>
          </c:val>
          <c:smooth val="0"/>
        </c:ser>
        <c:ser>
          <c:idx val="1"/>
          <c:order val="1"/>
          <c:tx>
            <c:strRef>
              <c:f>Sentiment!$D$4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Sentiment!$A$5:$A$68</c:f>
            </c:strRef>
          </c:cat>
          <c:val>
            <c:numRef>
              <c:f>Sentiment!$D$5:$D$68</c:f>
            </c:numRef>
          </c:val>
          <c:smooth val="0"/>
        </c:ser>
        <c:ser>
          <c:idx val="2"/>
          <c:order val="2"/>
          <c:tx>
            <c:strRef>
              <c:f>Sentiment!$E$4</c:f>
            </c:strRef>
          </c:tx>
          <c:spPr>
            <a:ln cmpd="sng" w="19050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Sentiment!$A$5:$A$68</c:f>
            </c:strRef>
          </c:cat>
          <c:val>
            <c:numRef>
              <c:f>Sentiment!$E$5:$E$68</c:f>
            </c:numRef>
          </c:val>
          <c:smooth val="0"/>
        </c:ser>
        <c:axId val="101832839"/>
        <c:axId val="172476766"/>
      </c:lineChart>
      <c:catAx>
        <c:axId val="101832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72476766"/>
      </c:catAx>
      <c:valAx>
        <c:axId val="172476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Percent of 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01832839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66675</xdr:colOff>
      <xdr:row>2</xdr:row>
      <xdr:rowOff>190500</xdr:rowOff>
    </xdr:from>
    <xdr:ext cx="6810375" cy="4210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chnologyreview.com/s/600889/google-unveils-neural-network-with-superhuman-ability-to-determine-the-location-of-almos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3" max="3" width="14.57"/>
    <col customWidth="1" min="4" max="4" width="15.86"/>
    <col customWidth="1" min="5" max="5" width="18.14"/>
    <col customWidth="1" min="6" max="6" width="28.86"/>
    <col customWidth="1" min="7" max="7" width="16.14"/>
  </cols>
  <sheetData>
    <row r="1">
      <c r="A1" s="27" t="s">
        <v>55</v>
      </c>
      <c r="C1" s="28"/>
      <c r="D1" s="29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/>
      <c r="B2" s="31"/>
      <c r="C2" s="31"/>
      <c r="D2" s="31"/>
      <c r="E2" s="31"/>
      <c r="F2" s="31"/>
      <c r="G2" s="31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/>
      <c r="B3" s="31"/>
      <c r="C3" s="31"/>
      <c r="D3" s="31"/>
      <c r="E3" s="31"/>
      <c r="F3" s="31"/>
      <c r="G3" s="31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1</v>
      </c>
      <c r="B4" s="31" t="s">
        <v>41</v>
      </c>
      <c r="C4" s="31" t="s">
        <v>56</v>
      </c>
      <c r="D4" s="31" t="s">
        <v>57</v>
      </c>
      <c r="E4" s="31" t="s">
        <v>58</v>
      </c>
      <c r="F4" s="31"/>
      <c r="G4" s="31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2">
        <v>41275.0</v>
      </c>
      <c r="B5" s="30">
        <f t="shared" ref="B5:B68" si="1">YEAR(A5)</f>
        <v>2013</v>
      </c>
      <c r="C5" s="33">
        <v>0.13</v>
      </c>
      <c r="D5" s="33">
        <v>0.01</v>
      </c>
      <c r="E5" s="33">
        <f t="shared" ref="E5:E52" si="2">1 - (C5+D5)</f>
        <v>0.86</v>
      </c>
      <c r="F5" s="30"/>
      <c r="G5" s="2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2">
        <v>41306.0</v>
      </c>
      <c r="B6" s="30">
        <f t="shared" si="1"/>
        <v>2013</v>
      </c>
      <c r="C6" s="33">
        <v>0.15</v>
      </c>
      <c r="D6" s="33">
        <v>0.01</v>
      </c>
      <c r="E6" s="33">
        <f t="shared" si="2"/>
        <v>0.84</v>
      </c>
      <c r="F6" s="30"/>
      <c r="G6" s="28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2">
        <v>41334.0</v>
      </c>
      <c r="B7" s="30">
        <f t="shared" si="1"/>
        <v>2013</v>
      </c>
      <c r="C7" s="33">
        <v>0.19</v>
      </c>
      <c r="D7" s="33">
        <v>0.02</v>
      </c>
      <c r="E7" s="33">
        <f t="shared" si="2"/>
        <v>0.79</v>
      </c>
      <c r="F7" s="30"/>
      <c r="G7" s="28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>
        <v>41365.0</v>
      </c>
      <c r="B8" s="30">
        <f t="shared" si="1"/>
        <v>2013</v>
      </c>
      <c r="C8" s="33">
        <v>0.17</v>
      </c>
      <c r="D8" s="33">
        <v>0.01</v>
      </c>
      <c r="E8" s="33">
        <f t="shared" si="2"/>
        <v>0.82</v>
      </c>
      <c r="F8" s="30"/>
      <c r="G8" s="2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>
        <v>41395.0</v>
      </c>
      <c r="B9" s="30">
        <f t="shared" si="1"/>
        <v>2013</v>
      </c>
      <c r="C9" s="33">
        <v>0.17</v>
      </c>
      <c r="D9" s="33">
        <v>0.04</v>
      </c>
      <c r="E9" s="33">
        <f t="shared" si="2"/>
        <v>0.79</v>
      </c>
      <c r="F9" s="30"/>
      <c r="G9" s="2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2">
        <v>41426.0</v>
      </c>
      <c r="B10" s="30">
        <f t="shared" si="1"/>
        <v>2013</v>
      </c>
      <c r="C10" s="33">
        <v>0.21</v>
      </c>
      <c r="D10" s="33">
        <v>0.01</v>
      </c>
      <c r="E10" s="33">
        <f t="shared" si="2"/>
        <v>0.78</v>
      </c>
      <c r="F10" s="30"/>
      <c r="G10" s="2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>
        <v>41456.0</v>
      </c>
      <c r="B11" s="30">
        <f t="shared" si="1"/>
        <v>2013</v>
      </c>
      <c r="C11" s="33">
        <v>0.15</v>
      </c>
      <c r="D11" s="33">
        <v>0.01</v>
      </c>
      <c r="E11" s="33">
        <f t="shared" si="2"/>
        <v>0.84</v>
      </c>
      <c r="F11" s="30"/>
      <c r="G11" s="2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2">
        <v>41487.0</v>
      </c>
      <c r="B12" s="30">
        <f t="shared" si="1"/>
        <v>2013</v>
      </c>
      <c r="C12" s="33">
        <v>0.15</v>
      </c>
      <c r="D12" s="33">
        <v>0.01</v>
      </c>
      <c r="E12" s="33">
        <f t="shared" si="2"/>
        <v>0.84</v>
      </c>
      <c r="F12" s="30"/>
      <c r="G12" s="28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>
        <v>41518.0</v>
      </c>
      <c r="B13" s="30">
        <f t="shared" si="1"/>
        <v>2013</v>
      </c>
      <c r="C13" s="33">
        <v>0.17</v>
      </c>
      <c r="D13" s="33">
        <v>0.01</v>
      </c>
      <c r="E13" s="33">
        <f t="shared" si="2"/>
        <v>0.82</v>
      </c>
      <c r="F13" s="30"/>
      <c r="G13" s="2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2">
        <v>41548.0</v>
      </c>
      <c r="B14" s="30">
        <f t="shared" si="1"/>
        <v>2013</v>
      </c>
      <c r="C14" s="33">
        <v>0.11</v>
      </c>
      <c r="D14" s="33">
        <v>0.01</v>
      </c>
      <c r="E14" s="33">
        <f t="shared" si="2"/>
        <v>0.88</v>
      </c>
      <c r="F14" s="30"/>
      <c r="G14" s="28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>
        <v>41579.0</v>
      </c>
      <c r="B15" s="30">
        <f t="shared" si="1"/>
        <v>2013</v>
      </c>
      <c r="C15" s="33">
        <v>0.12</v>
      </c>
      <c r="D15" s="33">
        <v>0.01</v>
      </c>
      <c r="E15" s="33">
        <f t="shared" si="2"/>
        <v>0.87</v>
      </c>
      <c r="F15" s="30"/>
      <c r="G15" s="2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2">
        <v>41609.0</v>
      </c>
      <c r="B16" s="30">
        <f t="shared" si="1"/>
        <v>2013</v>
      </c>
      <c r="C16" s="33">
        <v>0.08</v>
      </c>
      <c r="D16" s="33">
        <v>0.01</v>
      </c>
      <c r="E16" s="33">
        <f t="shared" si="2"/>
        <v>0.91</v>
      </c>
      <c r="F16" s="30"/>
      <c r="G16" s="28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2">
        <v>41640.0</v>
      </c>
      <c r="B17" s="30">
        <f t="shared" si="1"/>
        <v>2014</v>
      </c>
      <c r="C17" s="33">
        <v>0.08</v>
      </c>
      <c r="D17" s="33">
        <v>0.01</v>
      </c>
      <c r="E17" s="33">
        <f t="shared" si="2"/>
        <v>0.91</v>
      </c>
      <c r="F17" s="30"/>
      <c r="G17" s="28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2">
        <v>41671.0</v>
      </c>
      <c r="B18" s="30">
        <f t="shared" si="1"/>
        <v>2014</v>
      </c>
      <c r="C18" s="33">
        <v>0.1</v>
      </c>
      <c r="D18" s="33">
        <v>0.01</v>
      </c>
      <c r="E18" s="33">
        <f t="shared" si="2"/>
        <v>0.89</v>
      </c>
      <c r="F18" s="30"/>
      <c r="G18" s="28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2">
        <v>41699.0</v>
      </c>
      <c r="B19" s="30">
        <f t="shared" si="1"/>
        <v>2014</v>
      </c>
      <c r="C19" s="33">
        <v>0.09</v>
      </c>
      <c r="D19" s="33">
        <v>0.01</v>
      </c>
      <c r="E19" s="33">
        <f t="shared" si="2"/>
        <v>0.9</v>
      </c>
      <c r="F19" s="30"/>
      <c r="G19" s="28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2">
        <v>41730.0</v>
      </c>
      <c r="B20" s="30">
        <f t="shared" si="1"/>
        <v>2014</v>
      </c>
      <c r="C20" s="33">
        <v>0.08</v>
      </c>
      <c r="D20" s="33">
        <v>0.02</v>
      </c>
      <c r="E20" s="33">
        <f t="shared" si="2"/>
        <v>0.9</v>
      </c>
      <c r="F20" s="30"/>
      <c r="G20" s="28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2">
        <v>41760.0</v>
      </c>
      <c r="B21" s="30">
        <f t="shared" si="1"/>
        <v>2014</v>
      </c>
      <c r="C21" s="33">
        <v>0.13</v>
      </c>
      <c r="D21" s="33">
        <v>0.02</v>
      </c>
      <c r="E21" s="33">
        <f t="shared" si="2"/>
        <v>0.85</v>
      </c>
      <c r="F21" s="30"/>
      <c r="G21" s="28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2">
        <v>41791.0</v>
      </c>
      <c r="B22" s="30">
        <f t="shared" si="1"/>
        <v>2014</v>
      </c>
      <c r="C22" s="33">
        <v>0.09</v>
      </c>
      <c r="D22" s="33">
        <v>0.01</v>
      </c>
      <c r="E22" s="33">
        <f t="shared" si="2"/>
        <v>0.9</v>
      </c>
      <c r="F22" s="30"/>
      <c r="G22" s="28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2">
        <v>41821.0</v>
      </c>
      <c r="B23" s="30">
        <f t="shared" si="1"/>
        <v>2014</v>
      </c>
      <c r="C23" s="33">
        <v>0.1</v>
      </c>
      <c r="D23" s="33">
        <v>0.01</v>
      </c>
      <c r="E23" s="33">
        <f t="shared" si="2"/>
        <v>0.89</v>
      </c>
      <c r="F23" s="30"/>
      <c r="G23" s="28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2">
        <v>41852.0</v>
      </c>
      <c r="B24" s="30">
        <f t="shared" si="1"/>
        <v>2014</v>
      </c>
      <c r="C24" s="33">
        <v>0.08</v>
      </c>
      <c r="D24" s="33">
        <v>0.01</v>
      </c>
      <c r="E24" s="33">
        <f t="shared" si="2"/>
        <v>0.91</v>
      </c>
      <c r="F24" s="30"/>
      <c r="G24" s="28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2">
        <v>41883.0</v>
      </c>
      <c r="B25" s="30">
        <f t="shared" si="1"/>
        <v>2014</v>
      </c>
      <c r="C25" s="33">
        <v>0.09</v>
      </c>
      <c r="D25" s="33">
        <v>0.01</v>
      </c>
      <c r="E25" s="33">
        <f t="shared" si="2"/>
        <v>0.9</v>
      </c>
      <c r="F25" s="30"/>
      <c r="G25" s="2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2">
        <v>41913.0</v>
      </c>
      <c r="B26" s="30">
        <f t="shared" si="1"/>
        <v>2014</v>
      </c>
      <c r="C26" s="33">
        <v>0.12</v>
      </c>
      <c r="D26" s="33">
        <v>0.04</v>
      </c>
      <c r="E26" s="33">
        <f t="shared" si="2"/>
        <v>0.84</v>
      </c>
      <c r="F26" s="30"/>
      <c r="G26" s="28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2">
        <v>41944.0</v>
      </c>
      <c r="B27" s="30">
        <f t="shared" si="1"/>
        <v>2014</v>
      </c>
      <c r="C27" s="33">
        <v>0.09</v>
      </c>
      <c r="D27" s="33">
        <v>0.02</v>
      </c>
      <c r="E27" s="33">
        <f t="shared" si="2"/>
        <v>0.89</v>
      </c>
      <c r="F27" s="30"/>
      <c r="G27" s="28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2">
        <v>41974.0</v>
      </c>
      <c r="B28" s="30">
        <f t="shared" si="1"/>
        <v>2014</v>
      </c>
      <c r="C28" s="33">
        <v>0.08</v>
      </c>
      <c r="D28" s="33">
        <v>0.03</v>
      </c>
      <c r="E28" s="33">
        <f t="shared" si="2"/>
        <v>0.89</v>
      </c>
      <c r="F28" s="30"/>
      <c r="G28" s="28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2">
        <v>42005.0</v>
      </c>
      <c r="B29" s="30">
        <f t="shared" si="1"/>
        <v>2015</v>
      </c>
      <c r="C29" s="33">
        <v>0.09</v>
      </c>
      <c r="D29" s="33">
        <v>0.03</v>
      </c>
      <c r="E29" s="33">
        <f t="shared" si="2"/>
        <v>0.88</v>
      </c>
      <c r="F29" s="30"/>
      <c r="G29" s="28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2">
        <v>42036.0</v>
      </c>
      <c r="B30" s="30">
        <f t="shared" si="1"/>
        <v>2015</v>
      </c>
      <c r="C30" s="33">
        <v>0.07</v>
      </c>
      <c r="D30" s="33">
        <v>0.02</v>
      </c>
      <c r="E30" s="33">
        <f t="shared" si="2"/>
        <v>0.91</v>
      </c>
      <c r="F30" s="30"/>
      <c r="G30" s="28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2">
        <v>42064.0</v>
      </c>
      <c r="B31" s="30">
        <f t="shared" si="1"/>
        <v>2015</v>
      </c>
      <c r="C31" s="33">
        <v>0.1</v>
      </c>
      <c r="D31" s="33">
        <v>0.03</v>
      </c>
      <c r="E31" s="33">
        <f t="shared" si="2"/>
        <v>0.87</v>
      </c>
      <c r="F31" s="30"/>
      <c r="G31" s="28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2">
        <v>42095.0</v>
      </c>
      <c r="B32" s="30">
        <f t="shared" si="1"/>
        <v>2015</v>
      </c>
      <c r="C32" s="33">
        <v>0.08</v>
      </c>
      <c r="D32" s="33">
        <v>0.02</v>
      </c>
      <c r="E32" s="33">
        <f t="shared" si="2"/>
        <v>0.9</v>
      </c>
      <c r="F32" s="30"/>
      <c r="G32" s="28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2">
        <v>42125.0</v>
      </c>
      <c r="B33" s="30">
        <f t="shared" si="1"/>
        <v>2015</v>
      </c>
      <c r="C33" s="33">
        <v>0.09</v>
      </c>
      <c r="D33" s="33">
        <v>0.02</v>
      </c>
      <c r="E33" s="33">
        <f t="shared" si="2"/>
        <v>0.89</v>
      </c>
      <c r="F33" s="30"/>
      <c r="G33" s="28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2">
        <v>42156.0</v>
      </c>
      <c r="B34" s="30">
        <f t="shared" si="1"/>
        <v>2015</v>
      </c>
      <c r="C34" s="33">
        <v>0.08</v>
      </c>
      <c r="D34" s="33">
        <v>0.02</v>
      </c>
      <c r="E34" s="33">
        <f t="shared" si="2"/>
        <v>0.9</v>
      </c>
      <c r="F34" s="30"/>
      <c r="G34" s="28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2">
        <v>42186.0</v>
      </c>
      <c r="B35" s="30">
        <f t="shared" si="1"/>
        <v>2015</v>
      </c>
      <c r="C35" s="33">
        <v>0.08</v>
      </c>
      <c r="D35" s="33">
        <v>0.03</v>
      </c>
      <c r="E35" s="33">
        <f t="shared" si="2"/>
        <v>0.89</v>
      </c>
      <c r="F35" s="34" t="s">
        <v>59</v>
      </c>
      <c r="G35" s="35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2">
        <v>42217.0</v>
      </c>
      <c r="B36" s="30">
        <f t="shared" si="1"/>
        <v>2015</v>
      </c>
      <c r="C36" s="33">
        <v>0.12</v>
      </c>
      <c r="D36" s="33">
        <v>0.03</v>
      </c>
      <c r="E36" s="33">
        <f t="shared" si="2"/>
        <v>0.85</v>
      </c>
      <c r="F36" s="36" t="s">
        <v>60</v>
      </c>
      <c r="G36" s="37">
        <f>C65/C41</f>
        <v>2.666666667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2">
        <v>42248.0</v>
      </c>
      <c r="B37" s="30">
        <f t="shared" si="1"/>
        <v>2015</v>
      </c>
      <c r="C37" s="33">
        <v>0.11</v>
      </c>
      <c r="D37" s="33">
        <v>0.02</v>
      </c>
      <c r="E37" s="33">
        <f t="shared" si="2"/>
        <v>0.87</v>
      </c>
      <c r="F37" s="30"/>
      <c r="G37" s="28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2">
        <v>42278.0</v>
      </c>
      <c r="B38" s="30">
        <f t="shared" si="1"/>
        <v>2015</v>
      </c>
      <c r="C38" s="33">
        <v>0.11</v>
      </c>
      <c r="D38" s="33">
        <v>0.02</v>
      </c>
      <c r="E38" s="33">
        <f t="shared" si="2"/>
        <v>0.87</v>
      </c>
      <c r="F38" s="30"/>
      <c r="G38" s="28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2">
        <v>42309.0</v>
      </c>
      <c r="B39" s="30">
        <f t="shared" si="1"/>
        <v>2015</v>
      </c>
      <c r="C39" s="33">
        <v>0.12</v>
      </c>
      <c r="D39" s="33">
        <v>0.02</v>
      </c>
      <c r="E39" s="33">
        <f t="shared" si="2"/>
        <v>0.86</v>
      </c>
      <c r="F39" s="30"/>
      <c r="G39" s="28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2">
        <v>42339.0</v>
      </c>
      <c r="B40" s="30">
        <f t="shared" si="1"/>
        <v>2015</v>
      </c>
      <c r="C40" s="33">
        <v>0.11</v>
      </c>
      <c r="D40" s="33">
        <v>0.01</v>
      </c>
      <c r="E40" s="33">
        <f t="shared" si="2"/>
        <v>0.88</v>
      </c>
      <c r="F40" s="30"/>
      <c r="G40" s="28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2">
        <v>42370.0</v>
      </c>
      <c r="B41" s="30">
        <f t="shared" si="1"/>
        <v>2016</v>
      </c>
      <c r="C41" s="33">
        <v>0.12</v>
      </c>
      <c r="D41" s="33">
        <v>0.01</v>
      </c>
      <c r="E41" s="33">
        <f t="shared" si="2"/>
        <v>0.87</v>
      </c>
      <c r="F41" s="30"/>
      <c r="G41" s="28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2">
        <v>42401.0</v>
      </c>
      <c r="B42" s="30">
        <f t="shared" si="1"/>
        <v>2016</v>
      </c>
      <c r="C42" s="33">
        <v>0.14</v>
      </c>
      <c r="D42" s="33">
        <v>0.02</v>
      </c>
      <c r="E42" s="33">
        <f t="shared" si="2"/>
        <v>0.84</v>
      </c>
      <c r="F42" s="30"/>
      <c r="G42" s="28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2">
        <v>42430.0</v>
      </c>
      <c r="B43" s="30">
        <f t="shared" si="1"/>
        <v>2016</v>
      </c>
      <c r="C43" s="33">
        <v>0.17</v>
      </c>
      <c r="D43" s="33">
        <v>0.06</v>
      </c>
      <c r="E43" s="33">
        <f t="shared" si="2"/>
        <v>0.77</v>
      </c>
      <c r="F43" s="30"/>
      <c r="G43" s="28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2">
        <v>42461.0</v>
      </c>
      <c r="B44" s="30">
        <f t="shared" si="1"/>
        <v>2016</v>
      </c>
      <c r="C44" s="33">
        <v>0.24</v>
      </c>
      <c r="D44" s="33">
        <v>0.04</v>
      </c>
      <c r="E44" s="33">
        <f t="shared" si="2"/>
        <v>0.72</v>
      </c>
      <c r="F44" s="30"/>
      <c r="G44" s="28"/>
      <c r="I44" s="30"/>
      <c r="J44" s="30"/>
      <c r="K44" s="28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2">
        <v>42491.0</v>
      </c>
      <c r="B45" s="30">
        <f t="shared" si="1"/>
        <v>2016</v>
      </c>
      <c r="C45" s="33">
        <v>0.29</v>
      </c>
      <c r="D45" s="33">
        <v>0.04</v>
      </c>
      <c r="E45" s="33">
        <f t="shared" si="2"/>
        <v>0.67</v>
      </c>
      <c r="F45" s="30"/>
      <c r="G45" s="28"/>
      <c r="I45" s="30"/>
      <c r="J45" s="30"/>
      <c r="K45" s="28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2">
        <v>42522.0</v>
      </c>
      <c r="B46" s="30">
        <f t="shared" si="1"/>
        <v>2016</v>
      </c>
      <c r="C46" s="33">
        <v>0.24</v>
      </c>
      <c r="D46" s="33">
        <v>0.02</v>
      </c>
      <c r="E46" s="33">
        <f t="shared" si="2"/>
        <v>0.74</v>
      </c>
      <c r="F46" s="30"/>
      <c r="G46" s="28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2">
        <v>42552.0</v>
      </c>
      <c r="B47" s="30">
        <f t="shared" si="1"/>
        <v>2016</v>
      </c>
      <c r="C47" s="33">
        <v>0.3</v>
      </c>
      <c r="D47" s="33">
        <v>0.02</v>
      </c>
      <c r="E47" s="33">
        <f t="shared" si="2"/>
        <v>0.68</v>
      </c>
      <c r="F47" s="30"/>
      <c r="G47" s="28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2">
        <v>42583.0</v>
      </c>
      <c r="B48" s="30">
        <f t="shared" si="1"/>
        <v>2016</v>
      </c>
      <c r="C48" s="33">
        <v>0.29</v>
      </c>
      <c r="D48" s="33">
        <v>0.03</v>
      </c>
      <c r="E48" s="33">
        <f t="shared" si="2"/>
        <v>0.68</v>
      </c>
      <c r="F48" s="30"/>
      <c r="G48" s="28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2">
        <v>42614.0</v>
      </c>
      <c r="B49" s="30">
        <f t="shared" si="1"/>
        <v>2016</v>
      </c>
      <c r="C49" s="33">
        <v>0.29</v>
      </c>
      <c r="D49" s="33">
        <v>0.02</v>
      </c>
      <c r="E49" s="33">
        <f t="shared" si="2"/>
        <v>0.69</v>
      </c>
      <c r="F49" s="30"/>
      <c r="G49" s="28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2">
        <v>42644.0</v>
      </c>
      <c r="B50" s="30">
        <f t="shared" si="1"/>
        <v>2016</v>
      </c>
      <c r="C50" s="33">
        <v>0.28</v>
      </c>
      <c r="D50" s="33">
        <v>0.02</v>
      </c>
      <c r="E50" s="33">
        <f t="shared" si="2"/>
        <v>0.7</v>
      </c>
      <c r="F50" s="30"/>
      <c r="G50" s="28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2">
        <v>42675.0</v>
      </c>
      <c r="B51" s="30">
        <f t="shared" si="1"/>
        <v>2016</v>
      </c>
      <c r="C51" s="33">
        <v>0.29</v>
      </c>
      <c r="D51" s="33">
        <v>0.03</v>
      </c>
      <c r="E51" s="33">
        <f t="shared" si="2"/>
        <v>0.68</v>
      </c>
      <c r="F51" s="30"/>
      <c r="G51" s="28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2">
        <v>42705.0</v>
      </c>
      <c r="B52" s="30">
        <f t="shared" si="1"/>
        <v>2016</v>
      </c>
      <c r="C52" s="33">
        <v>0.27</v>
      </c>
      <c r="D52" s="33">
        <v>0.04</v>
      </c>
      <c r="E52" s="33">
        <f t="shared" si="2"/>
        <v>0.69</v>
      </c>
      <c r="F52" s="30"/>
      <c r="G52" s="28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2">
        <v>42736.0</v>
      </c>
      <c r="B53" s="30">
        <f t="shared" si="1"/>
        <v>2017</v>
      </c>
      <c r="C53" s="33">
        <v>0.28</v>
      </c>
      <c r="D53" s="33">
        <v>0.03</v>
      </c>
      <c r="E53" s="38">
        <f t="shared" ref="E53:E68" si="3">1-sum(C53:D53)</f>
        <v>0.69</v>
      </c>
      <c r="F53" s="30"/>
      <c r="G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2">
        <v>42767.0</v>
      </c>
      <c r="B54" s="30">
        <f t="shared" si="1"/>
        <v>2017</v>
      </c>
      <c r="C54" s="33">
        <v>0.29</v>
      </c>
      <c r="D54" s="33">
        <v>0.03</v>
      </c>
      <c r="E54" s="38">
        <f t="shared" si="3"/>
        <v>0.68</v>
      </c>
      <c r="F54" s="30"/>
      <c r="G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2">
        <v>42795.0</v>
      </c>
      <c r="B55" s="30">
        <f t="shared" si="1"/>
        <v>2017</v>
      </c>
      <c r="C55" s="33">
        <v>0.28</v>
      </c>
      <c r="D55" s="33">
        <v>0.02</v>
      </c>
      <c r="E55" s="38">
        <f t="shared" si="3"/>
        <v>0.7</v>
      </c>
      <c r="F55" s="30"/>
      <c r="G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2">
        <v>42826.0</v>
      </c>
      <c r="B56" s="30">
        <f t="shared" si="1"/>
        <v>2017</v>
      </c>
      <c r="C56" s="33">
        <v>0.27</v>
      </c>
      <c r="D56" s="33">
        <v>0.04</v>
      </c>
      <c r="E56" s="38">
        <f t="shared" si="3"/>
        <v>0.69</v>
      </c>
      <c r="F56" s="30"/>
      <c r="G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2">
        <v>42856.0</v>
      </c>
      <c r="B57" s="30">
        <f t="shared" si="1"/>
        <v>2017</v>
      </c>
      <c r="C57" s="33">
        <v>0.27</v>
      </c>
      <c r="D57" s="33">
        <v>0.03</v>
      </c>
      <c r="E57" s="38">
        <f t="shared" si="3"/>
        <v>0.7</v>
      </c>
      <c r="F57" s="30"/>
      <c r="G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2">
        <v>42887.0</v>
      </c>
      <c r="B58" s="30">
        <f t="shared" si="1"/>
        <v>2017</v>
      </c>
      <c r="C58" s="33">
        <v>0.28</v>
      </c>
      <c r="D58" s="33">
        <v>0.04</v>
      </c>
      <c r="E58" s="38">
        <f t="shared" si="3"/>
        <v>0.68</v>
      </c>
      <c r="F58" s="30"/>
      <c r="G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2">
        <v>42917.0</v>
      </c>
      <c r="B59" s="30">
        <f t="shared" si="1"/>
        <v>2017</v>
      </c>
      <c r="C59" s="33">
        <v>0.27</v>
      </c>
      <c r="D59" s="33">
        <v>0.04</v>
      </c>
      <c r="E59" s="38">
        <f t="shared" si="3"/>
        <v>0.69</v>
      </c>
      <c r="F59" s="30"/>
      <c r="G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2">
        <v>42948.0</v>
      </c>
      <c r="B60" s="30">
        <f t="shared" si="1"/>
        <v>2017</v>
      </c>
      <c r="C60" s="33">
        <v>0.29</v>
      </c>
      <c r="D60" s="33">
        <v>0.05</v>
      </c>
      <c r="E60" s="38">
        <f t="shared" si="3"/>
        <v>0.66</v>
      </c>
      <c r="F60" s="30"/>
      <c r="G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2">
        <v>42979.0</v>
      </c>
      <c r="B61" s="30">
        <f t="shared" si="1"/>
        <v>2017</v>
      </c>
      <c r="C61" s="33">
        <v>0.31</v>
      </c>
      <c r="D61" s="33">
        <v>0.04</v>
      </c>
      <c r="E61" s="38">
        <f t="shared" si="3"/>
        <v>0.65</v>
      </c>
      <c r="F61" s="30"/>
      <c r="G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2">
        <v>43009.0</v>
      </c>
      <c r="B62" s="30">
        <f t="shared" si="1"/>
        <v>2017</v>
      </c>
      <c r="C62" s="33">
        <v>0.32</v>
      </c>
      <c r="D62" s="33">
        <v>0.02</v>
      </c>
      <c r="E62" s="38">
        <f t="shared" si="3"/>
        <v>0.66</v>
      </c>
      <c r="F62" s="30"/>
      <c r="G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2">
        <v>43040.0</v>
      </c>
      <c r="B63" s="30">
        <f t="shared" si="1"/>
        <v>2017</v>
      </c>
      <c r="C63" s="33">
        <v>0.32</v>
      </c>
      <c r="D63" s="33">
        <v>0.03</v>
      </c>
      <c r="E63" s="38">
        <f t="shared" si="3"/>
        <v>0.65</v>
      </c>
      <c r="F63" s="30"/>
      <c r="G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2">
        <v>43070.0</v>
      </c>
      <c r="B64" s="30">
        <f t="shared" si="1"/>
        <v>2017</v>
      </c>
      <c r="C64" s="33">
        <v>0.29</v>
      </c>
      <c r="D64" s="33">
        <v>0.03</v>
      </c>
      <c r="E64" s="38">
        <f t="shared" si="3"/>
        <v>0.68</v>
      </c>
      <c r="F64" s="30"/>
      <c r="G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2">
        <v>43101.0</v>
      </c>
      <c r="B65" s="30">
        <f t="shared" si="1"/>
        <v>2018</v>
      </c>
      <c r="C65" s="33">
        <v>0.32</v>
      </c>
      <c r="D65" s="33">
        <v>0.03</v>
      </c>
      <c r="E65" s="38">
        <f t="shared" si="3"/>
        <v>0.65</v>
      </c>
      <c r="F65" s="30"/>
      <c r="G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2">
        <v>43132.0</v>
      </c>
      <c r="B66" s="30">
        <f t="shared" si="1"/>
        <v>2018</v>
      </c>
      <c r="C66" s="33">
        <v>0.31</v>
      </c>
      <c r="D66" s="33">
        <v>0.03</v>
      </c>
      <c r="E66" s="38">
        <f t="shared" si="3"/>
        <v>0.66</v>
      </c>
      <c r="F66" s="30"/>
      <c r="G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2">
        <v>43160.0</v>
      </c>
      <c r="B67" s="30">
        <f t="shared" si="1"/>
        <v>2018</v>
      </c>
      <c r="C67" s="33">
        <v>0.31</v>
      </c>
      <c r="D67" s="33">
        <v>0.03</v>
      </c>
      <c r="E67" s="38">
        <f t="shared" si="3"/>
        <v>0.66</v>
      </c>
      <c r="F67" s="30"/>
      <c r="G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2">
        <v>43191.0</v>
      </c>
      <c r="B68" s="30">
        <f t="shared" si="1"/>
        <v>2018</v>
      </c>
      <c r="C68" s="33">
        <v>0.3</v>
      </c>
      <c r="D68" s="33">
        <v>0.03</v>
      </c>
      <c r="E68" s="38">
        <f t="shared" si="3"/>
        <v>0.67</v>
      </c>
      <c r="F68" s="30"/>
      <c r="G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9"/>
      <c r="E74" s="39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9"/>
      <c r="E76" s="39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1"/>
      <c r="C77" s="31"/>
      <c r="D77" s="31"/>
      <c r="E77" s="39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28"/>
      <c r="C78" s="40"/>
      <c r="D78" s="40"/>
      <c r="E78" s="39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28"/>
      <c r="C79" s="40"/>
      <c r="D79" s="40"/>
      <c r="E79" s="39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28"/>
      <c r="C80" s="40"/>
      <c r="D80" s="40"/>
      <c r="E80" s="39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28"/>
      <c r="C81" s="40"/>
      <c r="D81" s="40"/>
      <c r="E81" s="39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9"/>
      <c r="E82" s="39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9"/>
      <c r="E83" s="39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9"/>
      <c r="E84" s="39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9"/>
      <c r="E85" s="39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9"/>
      <c r="E86" s="39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9"/>
      <c r="E87" s="39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9"/>
      <c r="E88" s="39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9"/>
      <c r="E89" s="3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9"/>
      <c r="E90" s="3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9"/>
      <c r="E91" s="39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9"/>
      <c r="E92" s="39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9"/>
      <c r="E93" s="39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9"/>
      <c r="E94" s="3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9"/>
      <c r="E95" s="3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9"/>
      <c r="E96" s="39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9"/>
      <c r="E97" s="39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9"/>
      <c r="E98" s="39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9"/>
      <c r="E99" s="3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9"/>
      <c r="E100" s="39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9"/>
      <c r="E101" s="39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9"/>
      <c r="E102" s="39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9"/>
      <c r="E103" s="39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9"/>
      <c r="E104" s="39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9"/>
      <c r="E105" s="39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9"/>
      <c r="E106" s="39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9"/>
      <c r="E107" s="39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9"/>
      <c r="E108" s="39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9"/>
      <c r="E109" s="39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9"/>
      <c r="E110" s="39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9"/>
      <c r="E111" s="39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9"/>
      <c r="E112" s="39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9"/>
      <c r="E113" s="39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9"/>
      <c r="E114" s="39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9"/>
      <c r="E115" s="39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9"/>
      <c r="E116" s="39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9"/>
      <c r="E117" s="39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9"/>
      <c r="E118" s="39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9"/>
      <c r="E119" s="39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9"/>
      <c r="E120" s="39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9"/>
      <c r="E121" s="39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9"/>
      <c r="E122" s="39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9"/>
      <c r="E123" s="39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9"/>
      <c r="E124" s="39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9"/>
      <c r="E125" s="39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9"/>
      <c r="E126" s="39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9"/>
      <c r="E127" s="39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9"/>
      <c r="E128" s="39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9"/>
      <c r="E129" s="39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9"/>
      <c r="E130" s="39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9"/>
      <c r="E131" s="39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9"/>
      <c r="E132" s="39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9"/>
      <c r="E133" s="39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9"/>
      <c r="E134" s="39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9"/>
      <c r="E135" s="39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9"/>
      <c r="E136" s="39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9"/>
      <c r="E137" s="39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9"/>
      <c r="E138" s="39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9"/>
      <c r="E139" s="39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9"/>
      <c r="E140" s="39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9"/>
      <c r="E141" s="39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9"/>
      <c r="E142" s="39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9"/>
      <c r="E143" s="39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9"/>
      <c r="E144" s="39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9"/>
      <c r="E145" s="39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9"/>
      <c r="E146" s="39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9"/>
      <c r="E147" s="39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9"/>
      <c r="E148" s="39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9"/>
      <c r="E149" s="39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9"/>
      <c r="E150" s="39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9"/>
      <c r="E151" s="39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9"/>
      <c r="E152" s="39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9"/>
      <c r="E153" s="39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9"/>
      <c r="E154" s="39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9"/>
      <c r="E155" s="39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9"/>
      <c r="E156" s="39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9"/>
      <c r="E157" s="39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9"/>
      <c r="E158" s="39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9"/>
      <c r="E159" s="39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9"/>
      <c r="E160" s="39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9"/>
      <c r="E161" s="39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9"/>
      <c r="E162" s="39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9"/>
      <c r="E163" s="39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9"/>
      <c r="E164" s="39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9"/>
      <c r="E165" s="39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9"/>
      <c r="E166" s="39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9"/>
      <c r="E167" s="39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9"/>
      <c r="E168" s="39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9"/>
      <c r="E169" s="39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9"/>
      <c r="E170" s="39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9"/>
      <c r="E171" s="39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9"/>
      <c r="E172" s="39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9"/>
      <c r="E173" s="39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9"/>
      <c r="E174" s="39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9"/>
      <c r="E175" s="39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9"/>
      <c r="E176" s="39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9"/>
      <c r="E177" s="3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9"/>
      <c r="E178" s="39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9"/>
      <c r="E179" s="39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9"/>
      <c r="E180" s="39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9"/>
      <c r="E181" s="39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9"/>
      <c r="E182" s="39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9"/>
      <c r="E183" s="39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9"/>
      <c r="E184" s="39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9"/>
      <c r="E185" s="39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9"/>
      <c r="E186" s="39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9"/>
      <c r="E187" s="39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9"/>
      <c r="E188" s="39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9"/>
      <c r="E189" s="39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9"/>
      <c r="E190" s="39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9"/>
      <c r="E191" s="39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9"/>
      <c r="E192" s="39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9"/>
      <c r="E193" s="39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9"/>
      <c r="E194" s="39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9"/>
      <c r="E195" s="39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9"/>
      <c r="E196" s="39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9"/>
      <c r="E197" s="39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9"/>
      <c r="E198" s="39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9"/>
      <c r="E199" s="39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9"/>
      <c r="E200" s="39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9"/>
      <c r="E201" s="39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9"/>
      <c r="E202" s="39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9"/>
      <c r="E203" s="39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9"/>
      <c r="E204" s="39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9"/>
      <c r="E205" s="39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9"/>
      <c r="E206" s="39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9"/>
      <c r="E207" s="39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9"/>
      <c r="E208" s="39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9"/>
      <c r="E209" s="39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9"/>
      <c r="E210" s="39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9"/>
      <c r="E211" s="39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9"/>
      <c r="E212" s="39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9"/>
      <c r="E213" s="39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9"/>
      <c r="E214" s="39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9"/>
      <c r="E215" s="39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9"/>
      <c r="E216" s="39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9"/>
      <c r="E217" s="39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9"/>
      <c r="E218" s="39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9"/>
      <c r="E219" s="39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9"/>
      <c r="E220" s="39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9"/>
      <c r="E221" s="39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9"/>
      <c r="E222" s="39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9"/>
      <c r="E223" s="39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9"/>
      <c r="E224" s="39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9"/>
      <c r="E225" s="39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9"/>
      <c r="E226" s="39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9"/>
      <c r="E227" s="39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9"/>
      <c r="E228" s="39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9"/>
      <c r="E229" s="39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9"/>
      <c r="E230" s="39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9"/>
      <c r="E231" s="39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9"/>
      <c r="E232" s="39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9"/>
      <c r="E233" s="39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9"/>
      <c r="E234" s="39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9"/>
      <c r="E235" s="39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9"/>
      <c r="E236" s="39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9"/>
      <c r="E237" s="39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9"/>
      <c r="E238" s="39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9"/>
      <c r="E239" s="39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9"/>
      <c r="E240" s="39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9"/>
      <c r="E241" s="39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9"/>
      <c r="E242" s="39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9"/>
      <c r="E243" s="39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9"/>
      <c r="E244" s="39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9"/>
      <c r="E245" s="39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9"/>
      <c r="E246" s="39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9"/>
      <c r="E247" s="39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9"/>
      <c r="E248" s="39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9"/>
      <c r="E249" s="39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9"/>
      <c r="E250" s="39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9"/>
      <c r="E251" s="39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9"/>
      <c r="E252" s="39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9"/>
      <c r="E253" s="39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9"/>
      <c r="E254" s="39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9"/>
      <c r="E255" s="39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9"/>
      <c r="E256" s="39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9"/>
      <c r="E257" s="39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9"/>
      <c r="E258" s="39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9"/>
      <c r="E259" s="39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9"/>
      <c r="E260" s="39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9"/>
      <c r="E261" s="39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9"/>
      <c r="E262" s="39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9"/>
      <c r="E263" s="39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9"/>
      <c r="E264" s="39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9"/>
      <c r="E265" s="39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9"/>
      <c r="E266" s="39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9"/>
      <c r="E267" s="39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9"/>
      <c r="E268" s="39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9"/>
      <c r="E269" s="39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9"/>
      <c r="E270" s="39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9"/>
      <c r="E271" s="39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9"/>
      <c r="E272" s="39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9"/>
      <c r="E273" s="39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9"/>
      <c r="E274" s="39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9"/>
      <c r="E275" s="39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9"/>
      <c r="E276" s="39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9"/>
      <c r="E277" s="39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9"/>
      <c r="E278" s="39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9"/>
      <c r="E279" s="39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9"/>
      <c r="E280" s="39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9"/>
      <c r="E281" s="39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9"/>
      <c r="E282" s="39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9"/>
      <c r="E283" s="39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9"/>
      <c r="E284" s="39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9"/>
      <c r="E285" s="39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9"/>
      <c r="E286" s="39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9"/>
      <c r="E287" s="39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9"/>
      <c r="E288" s="39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9"/>
      <c r="E289" s="39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9"/>
      <c r="E290" s="39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9"/>
      <c r="E291" s="39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9"/>
      <c r="E292" s="39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9"/>
      <c r="E293" s="39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9"/>
      <c r="E294" s="39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9"/>
      <c r="E295" s="39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9"/>
      <c r="E296" s="39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9"/>
      <c r="E297" s="39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9"/>
      <c r="E298" s="39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9"/>
      <c r="E299" s="39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9"/>
      <c r="E300" s="39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9"/>
      <c r="E301" s="39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9"/>
      <c r="E302" s="39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9"/>
      <c r="E303" s="39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9"/>
      <c r="E304" s="39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9"/>
      <c r="E305" s="39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9"/>
      <c r="E306" s="39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9"/>
      <c r="E307" s="39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9"/>
      <c r="E308" s="39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9"/>
      <c r="E309" s="39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9"/>
      <c r="E310" s="39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9"/>
      <c r="E311" s="39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9"/>
      <c r="E312" s="39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9"/>
      <c r="E313" s="39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9"/>
      <c r="E314" s="39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9"/>
      <c r="E315" s="39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9"/>
      <c r="E316" s="39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9"/>
      <c r="E317" s="39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9"/>
      <c r="E318" s="39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9"/>
      <c r="E319" s="39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9"/>
      <c r="E320" s="39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9"/>
      <c r="E321" s="39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9"/>
      <c r="E322" s="39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9"/>
      <c r="E323" s="39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9"/>
      <c r="E324" s="39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9"/>
      <c r="E325" s="39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9"/>
      <c r="E326" s="39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9"/>
      <c r="E327" s="39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9"/>
      <c r="E328" s="39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9"/>
      <c r="E329" s="39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9"/>
      <c r="E330" s="39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9"/>
      <c r="E331" s="39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9"/>
      <c r="E332" s="39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9"/>
      <c r="E333" s="39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9"/>
      <c r="E334" s="39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9"/>
      <c r="E335" s="39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9"/>
      <c r="E336" s="39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9"/>
      <c r="E337" s="39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9"/>
      <c r="E338" s="39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9"/>
      <c r="E339" s="39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9"/>
      <c r="E340" s="39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9"/>
      <c r="E341" s="39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9"/>
      <c r="E342" s="39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9"/>
      <c r="E343" s="39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9"/>
      <c r="E344" s="39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9"/>
      <c r="E345" s="39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9"/>
      <c r="E346" s="39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9"/>
      <c r="E347" s="39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9"/>
      <c r="E348" s="39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9"/>
      <c r="E349" s="39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9"/>
      <c r="E350" s="39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9"/>
      <c r="E351" s="39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9"/>
      <c r="E352" s="39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9"/>
      <c r="E353" s="39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9"/>
      <c r="E354" s="39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9"/>
      <c r="E355" s="39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9"/>
      <c r="E356" s="39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9"/>
      <c r="E357" s="39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9"/>
      <c r="E358" s="39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9"/>
      <c r="E359" s="39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9"/>
      <c r="E360" s="39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9"/>
      <c r="E361" s="39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9"/>
      <c r="E362" s="39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9"/>
      <c r="E363" s="39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9"/>
      <c r="E364" s="39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9"/>
      <c r="E365" s="39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9"/>
      <c r="E366" s="39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9"/>
      <c r="E367" s="39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9"/>
      <c r="E368" s="39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9"/>
      <c r="E369" s="39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9"/>
      <c r="E370" s="39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9"/>
      <c r="E371" s="39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9"/>
      <c r="E372" s="39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9"/>
      <c r="E373" s="39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9"/>
      <c r="E374" s="39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9"/>
      <c r="E375" s="39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9"/>
      <c r="E376" s="39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9"/>
      <c r="E377" s="39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9"/>
      <c r="E378" s="39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9"/>
      <c r="E379" s="39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9"/>
      <c r="E380" s="39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9"/>
      <c r="E381" s="39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9"/>
      <c r="E382" s="39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9"/>
      <c r="E383" s="39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9"/>
      <c r="E384" s="39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9"/>
      <c r="E385" s="39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9"/>
      <c r="E386" s="39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9"/>
      <c r="E387" s="39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9"/>
      <c r="E388" s="39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9"/>
      <c r="E389" s="39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9"/>
      <c r="E390" s="39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9"/>
      <c r="E391" s="39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9"/>
      <c r="E392" s="39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9"/>
      <c r="E393" s="39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9"/>
      <c r="E394" s="39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9"/>
      <c r="E395" s="39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9"/>
      <c r="E396" s="39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9"/>
      <c r="E397" s="39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9"/>
      <c r="E398" s="39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9"/>
      <c r="E399" s="39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9"/>
      <c r="E400" s="39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9"/>
      <c r="E401" s="39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9"/>
      <c r="E402" s="39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9"/>
      <c r="E403" s="39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9"/>
      <c r="E404" s="39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9"/>
      <c r="E405" s="39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9"/>
      <c r="E406" s="39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9"/>
      <c r="E407" s="39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9"/>
      <c r="E408" s="39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9"/>
      <c r="E409" s="39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9"/>
      <c r="E410" s="39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9"/>
      <c r="E411" s="39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9"/>
      <c r="E412" s="39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9"/>
      <c r="E413" s="39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9"/>
      <c r="E414" s="39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9"/>
      <c r="E415" s="39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9"/>
      <c r="E416" s="39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9"/>
      <c r="E417" s="39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9"/>
      <c r="E418" s="39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9"/>
      <c r="E419" s="39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9"/>
      <c r="E420" s="39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9"/>
      <c r="E421" s="39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9"/>
      <c r="E422" s="39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9"/>
      <c r="E423" s="39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9"/>
      <c r="E424" s="39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9"/>
      <c r="E425" s="39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9"/>
      <c r="E426" s="39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9"/>
      <c r="E427" s="39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9"/>
      <c r="E428" s="39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9"/>
      <c r="E429" s="39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9"/>
      <c r="E430" s="39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9"/>
      <c r="E431" s="39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9"/>
      <c r="E432" s="39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9"/>
      <c r="E433" s="39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9"/>
      <c r="E434" s="39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9"/>
      <c r="E435" s="39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9"/>
      <c r="E436" s="39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9"/>
      <c r="E437" s="39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9"/>
      <c r="E438" s="39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9"/>
      <c r="E439" s="39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9"/>
      <c r="E440" s="39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9"/>
      <c r="E441" s="39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9"/>
      <c r="E442" s="39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9"/>
      <c r="E443" s="39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9"/>
      <c r="E444" s="39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9"/>
      <c r="E445" s="39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9"/>
      <c r="E446" s="39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9"/>
      <c r="E447" s="39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9"/>
      <c r="E448" s="39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9"/>
      <c r="E449" s="39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9"/>
      <c r="E450" s="39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9"/>
      <c r="E451" s="39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9"/>
      <c r="E452" s="39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9"/>
      <c r="E453" s="39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9"/>
      <c r="E454" s="39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9"/>
      <c r="E455" s="39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9"/>
      <c r="E456" s="39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9"/>
      <c r="E457" s="39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9"/>
      <c r="E458" s="39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9"/>
      <c r="E459" s="39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9"/>
      <c r="E460" s="39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9"/>
      <c r="E461" s="39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9"/>
      <c r="E462" s="39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9"/>
      <c r="E463" s="39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9"/>
      <c r="E464" s="39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9"/>
      <c r="E465" s="39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9"/>
      <c r="E466" s="39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9"/>
      <c r="E467" s="39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9"/>
      <c r="E468" s="39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9"/>
      <c r="E469" s="39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9"/>
      <c r="E470" s="39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9"/>
      <c r="E471" s="39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9"/>
      <c r="E472" s="39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9"/>
      <c r="E473" s="39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9"/>
      <c r="E474" s="39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9"/>
      <c r="E475" s="39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9"/>
      <c r="E476" s="39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9"/>
      <c r="E477" s="39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9"/>
      <c r="E478" s="39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9"/>
      <c r="E479" s="39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9"/>
      <c r="E480" s="39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9"/>
      <c r="E481" s="39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9"/>
      <c r="E482" s="39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9"/>
      <c r="E483" s="39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9"/>
      <c r="E484" s="39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9"/>
      <c r="E485" s="39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9"/>
      <c r="E486" s="39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9"/>
      <c r="E487" s="39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9"/>
      <c r="E488" s="39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9"/>
      <c r="E489" s="39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9"/>
      <c r="E490" s="39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9"/>
      <c r="E491" s="39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9"/>
      <c r="E492" s="39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9"/>
      <c r="E493" s="39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9"/>
      <c r="E494" s="39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9"/>
      <c r="E495" s="39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9"/>
      <c r="E496" s="39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9"/>
      <c r="E497" s="39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9"/>
      <c r="E498" s="39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9"/>
      <c r="E499" s="39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9"/>
      <c r="E500" s="39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9"/>
      <c r="E501" s="39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9"/>
      <c r="E502" s="39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9"/>
      <c r="E503" s="39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9"/>
      <c r="E504" s="39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9"/>
      <c r="E505" s="39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9"/>
      <c r="E506" s="39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9"/>
      <c r="E507" s="39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9"/>
      <c r="E508" s="39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9"/>
      <c r="E509" s="39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9"/>
      <c r="E510" s="39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9"/>
      <c r="E511" s="39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9"/>
      <c r="E512" s="39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9"/>
      <c r="E513" s="39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9"/>
      <c r="E514" s="39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9"/>
      <c r="E515" s="39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9"/>
      <c r="E516" s="39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9"/>
      <c r="E517" s="39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9"/>
      <c r="E518" s="39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9"/>
      <c r="E519" s="39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9"/>
      <c r="E520" s="39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9"/>
      <c r="E521" s="39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9"/>
      <c r="E522" s="39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9"/>
      <c r="E523" s="39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9"/>
      <c r="E524" s="39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9"/>
      <c r="E525" s="39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9"/>
      <c r="E526" s="39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9"/>
      <c r="E527" s="39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9"/>
      <c r="E528" s="39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9"/>
      <c r="E529" s="39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9"/>
      <c r="E530" s="39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9"/>
      <c r="E531" s="39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9"/>
      <c r="E532" s="39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9"/>
      <c r="E533" s="39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9"/>
      <c r="E534" s="39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9"/>
      <c r="E535" s="39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9"/>
      <c r="E536" s="39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9"/>
      <c r="E537" s="39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9"/>
      <c r="E538" s="39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9"/>
      <c r="E539" s="39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9"/>
      <c r="E540" s="39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9"/>
      <c r="E541" s="39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9"/>
      <c r="E542" s="39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9"/>
      <c r="E543" s="39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9"/>
      <c r="E544" s="39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9"/>
      <c r="E545" s="39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9"/>
      <c r="E546" s="39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9"/>
      <c r="E547" s="39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9"/>
      <c r="E548" s="39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9"/>
      <c r="E549" s="39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9"/>
      <c r="E550" s="39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9"/>
      <c r="E551" s="39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9"/>
      <c r="E552" s="39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9"/>
      <c r="E553" s="39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9"/>
      <c r="E554" s="39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9"/>
      <c r="E555" s="39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9"/>
      <c r="E556" s="39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9"/>
      <c r="E557" s="39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9"/>
      <c r="E558" s="39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9"/>
      <c r="E559" s="39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9"/>
      <c r="E560" s="39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9"/>
      <c r="E561" s="39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9"/>
      <c r="E562" s="39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9"/>
      <c r="E563" s="39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9"/>
      <c r="E564" s="39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9"/>
      <c r="E565" s="39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9"/>
      <c r="E566" s="39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9"/>
      <c r="E567" s="39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9"/>
      <c r="E568" s="39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9"/>
      <c r="E569" s="39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9"/>
      <c r="E570" s="39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9"/>
      <c r="E571" s="39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9"/>
      <c r="E572" s="39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9"/>
      <c r="E573" s="39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9"/>
      <c r="E574" s="39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9"/>
      <c r="E575" s="39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9"/>
      <c r="E576" s="39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9"/>
      <c r="E577" s="39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9"/>
      <c r="E578" s="39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9"/>
      <c r="E579" s="39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9"/>
      <c r="E580" s="39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9"/>
      <c r="E581" s="39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9"/>
      <c r="E582" s="39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9"/>
      <c r="E583" s="39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9"/>
      <c r="E584" s="39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9"/>
      <c r="E585" s="39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9"/>
      <c r="E586" s="39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9"/>
      <c r="E587" s="39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9"/>
      <c r="E588" s="39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9"/>
      <c r="E589" s="39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9"/>
      <c r="E590" s="39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9"/>
      <c r="E591" s="39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9"/>
      <c r="E592" s="39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9"/>
      <c r="E593" s="39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9"/>
      <c r="E594" s="39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9"/>
      <c r="E595" s="39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9"/>
      <c r="E596" s="39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9"/>
      <c r="E597" s="39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9"/>
      <c r="E598" s="39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9"/>
      <c r="E599" s="39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9"/>
      <c r="E600" s="39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9"/>
      <c r="E601" s="39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9"/>
      <c r="E602" s="39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9"/>
      <c r="E603" s="39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9"/>
      <c r="E604" s="39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9"/>
      <c r="E605" s="39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9"/>
      <c r="E606" s="39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9"/>
      <c r="E607" s="39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9"/>
      <c r="E608" s="39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9"/>
      <c r="E609" s="39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9"/>
      <c r="E610" s="39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9"/>
      <c r="E611" s="39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9"/>
      <c r="E612" s="39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9"/>
      <c r="E613" s="39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9"/>
      <c r="E614" s="39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9"/>
      <c r="E615" s="39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9"/>
      <c r="E616" s="39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9"/>
      <c r="E617" s="39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9"/>
      <c r="E618" s="39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9"/>
      <c r="E619" s="39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9"/>
      <c r="E620" s="39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9"/>
      <c r="E621" s="39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9"/>
      <c r="E622" s="39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9"/>
      <c r="E623" s="39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9"/>
      <c r="E624" s="39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9"/>
      <c r="E625" s="39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9"/>
      <c r="E626" s="39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9"/>
      <c r="E627" s="39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9"/>
      <c r="E628" s="39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9"/>
      <c r="E629" s="39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9"/>
      <c r="E630" s="39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9"/>
      <c r="E631" s="39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9"/>
      <c r="E632" s="39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9"/>
      <c r="E633" s="39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9"/>
      <c r="E634" s="39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9"/>
      <c r="E635" s="39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9"/>
      <c r="E636" s="39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9"/>
      <c r="E637" s="39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9"/>
      <c r="E638" s="39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9"/>
      <c r="E639" s="39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9"/>
      <c r="E640" s="39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9"/>
      <c r="E641" s="39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9"/>
      <c r="E642" s="39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9"/>
      <c r="E643" s="39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9"/>
      <c r="E644" s="39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9"/>
      <c r="E645" s="39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9"/>
      <c r="E646" s="39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9"/>
      <c r="E647" s="39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9"/>
      <c r="E648" s="39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9"/>
      <c r="E649" s="39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9"/>
      <c r="E650" s="39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9"/>
      <c r="E651" s="39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9"/>
      <c r="E652" s="39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9"/>
      <c r="E653" s="39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9"/>
      <c r="E654" s="39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9"/>
      <c r="E655" s="39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9"/>
      <c r="E656" s="39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9"/>
      <c r="E657" s="39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9"/>
      <c r="E658" s="39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9"/>
      <c r="E659" s="39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9"/>
      <c r="E660" s="39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9"/>
      <c r="E661" s="39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9"/>
      <c r="E662" s="39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9"/>
      <c r="E663" s="39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9"/>
      <c r="E664" s="39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9"/>
      <c r="E665" s="39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9"/>
      <c r="E666" s="39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9"/>
      <c r="E667" s="39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9"/>
      <c r="E668" s="39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9"/>
      <c r="E669" s="39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9"/>
      <c r="E670" s="39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9"/>
      <c r="E671" s="39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9"/>
      <c r="E672" s="39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9"/>
      <c r="E673" s="39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9"/>
      <c r="E674" s="39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9"/>
      <c r="E675" s="39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9"/>
      <c r="E676" s="39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9"/>
      <c r="E677" s="39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9"/>
      <c r="E678" s="39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9"/>
      <c r="E679" s="39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9"/>
      <c r="E680" s="39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9"/>
      <c r="E681" s="39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9"/>
      <c r="E682" s="39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9"/>
      <c r="E683" s="39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9"/>
      <c r="E684" s="39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9"/>
      <c r="E685" s="39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9"/>
      <c r="E686" s="39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9"/>
      <c r="E687" s="39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9"/>
      <c r="E688" s="39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9"/>
      <c r="E689" s="39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9"/>
      <c r="E690" s="39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9"/>
      <c r="E691" s="39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9"/>
      <c r="E692" s="39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9"/>
      <c r="E693" s="39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9"/>
      <c r="E694" s="39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9"/>
      <c r="E695" s="39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9"/>
      <c r="E696" s="39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9"/>
      <c r="E697" s="39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9"/>
      <c r="E698" s="39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9"/>
      <c r="E699" s="39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9"/>
      <c r="E700" s="39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9"/>
      <c r="E701" s="39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9"/>
      <c r="E702" s="39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9"/>
      <c r="E703" s="39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9"/>
      <c r="E704" s="39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9"/>
      <c r="E705" s="39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9"/>
      <c r="E706" s="39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9"/>
      <c r="E707" s="39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9"/>
      <c r="E708" s="39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9"/>
      <c r="E709" s="39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9"/>
      <c r="E710" s="39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9"/>
      <c r="E711" s="39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9"/>
      <c r="E712" s="39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9"/>
      <c r="E713" s="39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9"/>
      <c r="E714" s="39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9"/>
      <c r="E715" s="39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9"/>
      <c r="E716" s="39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9"/>
      <c r="E717" s="39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9"/>
      <c r="E718" s="39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9"/>
      <c r="E719" s="39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9"/>
      <c r="E720" s="39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9"/>
      <c r="E721" s="39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9"/>
      <c r="E722" s="39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9"/>
      <c r="E723" s="39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9"/>
      <c r="E724" s="39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9"/>
      <c r="E725" s="39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9"/>
      <c r="E726" s="39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9"/>
      <c r="E727" s="39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9"/>
      <c r="E728" s="39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9"/>
      <c r="E729" s="39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9"/>
      <c r="E730" s="39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9"/>
      <c r="E731" s="39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9"/>
      <c r="E732" s="39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9"/>
      <c r="E733" s="39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9"/>
      <c r="E734" s="39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9"/>
      <c r="E735" s="39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9"/>
      <c r="E736" s="39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9"/>
      <c r="E737" s="39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9"/>
      <c r="E738" s="39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9"/>
      <c r="E739" s="39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9"/>
      <c r="E740" s="39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9"/>
      <c r="E741" s="39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9"/>
      <c r="E742" s="39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9"/>
      <c r="E743" s="39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9"/>
      <c r="E744" s="39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9"/>
      <c r="E745" s="39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9"/>
      <c r="E746" s="39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9"/>
      <c r="E747" s="39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9"/>
      <c r="E748" s="39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9"/>
      <c r="E749" s="39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9"/>
      <c r="E750" s="39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9"/>
      <c r="E751" s="39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9"/>
      <c r="E752" s="39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9"/>
      <c r="E753" s="39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9"/>
      <c r="E754" s="39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9"/>
      <c r="E755" s="39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9"/>
      <c r="E756" s="39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9"/>
      <c r="E757" s="39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9"/>
      <c r="E758" s="39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9"/>
      <c r="E759" s="39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9"/>
      <c r="E760" s="39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9"/>
      <c r="E761" s="39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9"/>
      <c r="E762" s="39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9"/>
      <c r="E763" s="39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9"/>
      <c r="E764" s="39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9"/>
      <c r="E765" s="39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9"/>
      <c r="E766" s="39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9"/>
      <c r="E767" s="39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9"/>
      <c r="E768" s="39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9"/>
      <c r="E769" s="39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9"/>
      <c r="E770" s="39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9"/>
      <c r="E771" s="39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9"/>
      <c r="E772" s="39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9"/>
      <c r="E773" s="39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9"/>
      <c r="E774" s="39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9"/>
      <c r="E775" s="39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9"/>
      <c r="E776" s="39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9"/>
      <c r="E777" s="39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9"/>
      <c r="E778" s="39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9"/>
      <c r="E779" s="39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9"/>
      <c r="E780" s="39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9"/>
      <c r="E781" s="39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9"/>
      <c r="E782" s="39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9"/>
      <c r="E783" s="39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9"/>
      <c r="E784" s="39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9"/>
      <c r="E785" s="39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9"/>
      <c r="E786" s="39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9"/>
      <c r="E787" s="39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9"/>
      <c r="E788" s="39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9"/>
      <c r="E789" s="39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9"/>
      <c r="E790" s="39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9"/>
      <c r="E791" s="39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9"/>
      <c r="E792" s="39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9"/>
      <c r="E793" s="39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9"/>
      <c r="E794" s="39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9"/>
      <c r="E795" s="39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9"/>
      <c r="E796" s="39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9"/>
      <c r="E797" s="39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9"/>
      <c r="E798" s="39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9"/>
      <c r="E799" s="39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9"/>
      <c r="E800" s="39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9"/>
      <c r="E801" s="39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9"/>
      <c r="E802" s="39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9"/>
      <c r="E803" s="39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9"/>
      <c r="E804" s="39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9"/>
      <c r="E805" s="39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9"/>
      <c r="E806" s="39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9"/>
      <c r="E807" s="39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9"/>
      <c r="E808" s="39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9"/>
      <c r="E809" s="39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9"/>
      <c r="E810" s="39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9"/>
      <c r="E811" s="39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9"/>
      <c r="E812" s="39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9"/>
      <c r="E813" s="39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9"/>
      <c r="E814" s="39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9"/>
      <c r="E815" s="39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9"/>
      <c r="E816" s="39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9"/>
      <c r="E817" s="39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9"/>
      <c r="E818" s="39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9"/>
      <c r="E819" s="39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9"/>
      <c r="E820" s="39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9"/>
      <c r="E821" s="39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9"/>
      <c r="E822" s="39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9"/>
      <c r="E823" s="39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9"/>
      <c r="E824" s="39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9"/>
      <c r="E825" s="39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9"/>
      <c r="E826" s="39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9"/>
      <c r="E827" s="39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9"/>
      <c r="E828" s="39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9"/>
      <c r="E829" s="39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9"/>
      <c r="E830" s="39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9"/>
      <c r="E831" s="39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9"/>
      <c r="E832" s="39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9"/>
      <c r="E833" s="39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9"/>
      <c r="E834" s="39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9"/>
      <c r="E835" s="39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9"/>
      <c r="E836" s="39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9"/>
      <c r="E837" s="39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9"/>
      <c r="E838" s="39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9"/>
      <c r="E839" s="39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9"/>
      <c r="E840" s="39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9"/>
      <c r="E841" s="39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9"/>
      <c r="E842" s="39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9"/>
      <c r="E843" s="39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9"/>
      <c r="E844" s="39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9"/>
      <c r="E845" s="39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9"/>
      <c r="E846" s="39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9"/>
      <c r="E847" s="39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9"/>
      <c r="E848" s="39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9"/>
      <c r="E849" s="39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9"/>
      <c r="E850" s="39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9"/>
      <c r="E851" s="39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9"/>
      <c r="E852" s="39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9"/>
      <c r="E853" s="39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9"/>
      <c r="E854" s="39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9"/>
      <c r="E855" s="39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9"/>
      <c r="E856" s="39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9"/>
      <c r="E857" s="39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9"/>
      <c r="E858" s="39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9"/>
      <c r="E859" s="39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9"/>
      <c r="E860" s="39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9"/>
      <c r="E861" s="39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9"/>
      <c r="E862" s="39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9"/>
      <c r="E863" s="39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9"/>
      <c r="E864" s="39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9"/>
      <c r="E865" s="39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9"/>
      <c r="E866" s="39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9"/>
      <c r="E867" s="39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9"/>
      <c r="E868" s="39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9"/>
      <c r="E869" s="39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9"/>
      <c r="E870" s="39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9"/>
      <c r="E871" s="39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9"/>
      <c r="E872" s="39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9"/>
      <c r="E873" s="39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9"/>
      <c r="E874" s="39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9"/>
      <c r="E875" s="39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9"/>
      <c r="E876" s="39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9"/>
      <c r="E877" s="39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9"/>
      <c r="E878" s="39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9"/>
      <c r="E879" s="39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9"/>
      <c r="E880" s="39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9"/>
      <c r="E881" s="39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9"/>
      <c r="E882" s="39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9"/>
      <c r="E883" s="39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9"/>
      <c r="E884" s="39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9"/>
      <c r="E885" s="39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9"/>
      <c r="E886" s="39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9"/>
      <c r="E887" s="39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9"/>
      <c r="E888" s="39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9"/>
      <c r="E889" s="39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9"/>
      <c r="E890" s="39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9"/>
      <c r="E891" s="39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9"/>
      <c r="E892" s="39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9"/>
      <c r="E893" s="39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9"/>
      <c r="E894" s="39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9"/>
      <c r="E895" s="39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9"/>
      <c r="E896" s="39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9"/>
      <c r="E897" s="39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9"/>
      <c r="E898" s="39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9"/>
      <c r="E899" s="39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9"/>
      <c r="E900" s="39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9"/>
      <c r="E901" s="39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9"/>
      <c r="E902" s="39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9"/>
      <c r="E903" s="39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9"/>
      <c r="E904" s="39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9"/>
      <c r="E905" s="39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9"/>
      <c r="E906" s="39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9"/>
      <c r="E907" s="39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9"/>
      <c r="E908" s="39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9"/>
      <c r="E909" s="39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9"/>
      <c r="E910" s="39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9"/>
      <c r="E911" s="39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9"/>
      <c r="E912" s="39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9"/>
      <c r="E913" s="39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9"/>
      <c r="E914" s="39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9"/>
      <c r="E915" s="39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9"/>
      <c r="E916" s="39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9"/>
      <c r="E917" s="39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9"/>
      <c r="E918" s="39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9"/>
      <c r="E919" s="39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9"/>
      <c r="E920" s="39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9"/>
      <c r="E921" s="39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9"/>
      <c r="E922" s="39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9"/>
      <c r="E923" s="39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9"/>
      <c r="E924" s="39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9"/>
      <c r="E925" s="39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9"/>
      <c r="E926" s="39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9"/>
      <c r="E927" s="39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9"/>
      <c r="E928" s="39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9"/>
      <c r="E929" s="39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9"/>
      <c r="E930" s="39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9"/>
      <c r="E931" s="39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9"/>
      <c r="E932" s="39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9"/>
      <c r="E933" s="39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9"/>
      <c r="E934" s="39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9"/>
      <c r="E935" s="39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9"/>
      <c r="E936" s="39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9"/>
      <c r="E937" s="39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9"/>
      <c r="E938" s="39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9"/>
      <c r="E939" s="39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9"/>
      <c r="E940" s="39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9"/>
      <c r="E941" s="39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9"/>
      <c r="E942" s="39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9"/>
      <c r="E943" s="39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9"/>
      <c r="E944" s="39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9"/>
      <c r="E945" s="39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9"/>
      <c r="E946" s="39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9"/>
      <c r="E947" s="39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9"/>
      <c r="E948" s="39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9"/>
      <c r="E949" s="39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9"/>
      <c r="E950" s="39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9"/>
      <c r="E951" s="39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9"/>
      <c r="E952" s="39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9"/>
      <c r="E953" s="39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9"/>
      <c r="E954" s="39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9"/>
      <c r="E955" s="39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9"/>
      <c r="E956" s="39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9"/>
      <c r="E957" s="39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9"/>
      <c r="E958" s="39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9"/>
      <c r="E959" s="39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9"/>
      <c r="E960" s="39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9"/>
      <c r="E961" s="39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9"/>
      <c r="E962" s="39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9"/>
      <c r="E963" s="39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9"/>
      <c r="E964" s="39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9"/>
      <c r="E965" s="39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9"/>
      <c r="E966" s="39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9"/>
      <c r="E967" s="39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9"/>
      <c r="E968" s="39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9"/>
      <c r="E969" s="39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9"/>
      <c r="E970" s="39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9"/>
      <c r="E971" s="39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9"/>
      <c r="E972" s="39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9"/>
      <c r="E973" s="39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9"/>
      <c r="E974" s="39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9"/>
      <c r="E975" s="39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9"/>
      <c r="E976" s="39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9"/>
      <c r="E977" s="39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9"/>
      <c r="E978" s="39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9"/>
      <c r="E979" s="39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9"/>
      <c r="E980" s="39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9"/>
      <c r="E981" s="39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9"/>
      <c r="E982" s="39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9"/>
      <c r="E983" s="39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9"/>
      <c r="E984" s="39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9"/>
      <c r="E985" s="39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9"/>
      <c r="E986" s="39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9"/>
      <c r="E987" s="39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9"/>
      <c r="E988" s="39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9"/>
      <c r="E989" s="39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9"/>
      <c r="E990" s="39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9"/>
      <c r="E991" s="39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9"/>
      <c r="E992" s="39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9"/>
      <c r="E993" s="39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9"/>
      <c r="E994" s="39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9"/>
      <c r="E995" s="39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9"/>
      <c r="E996" s="39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9"/>
      <c r="E997" s="39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9"/>
      <c r="E998" s="39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9"/>
      <c r="E999" s="39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9"/>
      <c r="E1000" s="39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0"/>
      <c r="B1001" s="30"/>
      <c r="C1001" s="30"/>
      <c r="D1001" s="39"/>
      <c r="E1001" s="39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0"/>
      <c r="B1002" s="30"/>
      <c r="C1002" s="30"/>
      <c r="D1002" s="39"/>
      <c r="E1002" s="39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0"/>
      <c r="B1003" s="30"/>
      <c r="C1003" s="30"/>
      <c r="D1003" s="39"/>
      <c r="E1003" s="39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30"/>
      <c r="B1004" s="30"/>
      <c r="C1004" s="30"/>
      <c r="D1004" s="39"/>
      <c r="E1004" s="39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30"/>
      <c r="B1005" s="30"/>
      <c r="C1005" s="30"/>
      <c r="D1005" s="39"/>
      <c r="E1005" s="39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47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 t="s">
        <v>2</v>
      </c>
      <c r="C3" s="9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>
        <v>42401.0</v>
      </c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4" t="s">
        <v>14</v>
      </c>
      <c r="C5" s="15" t="s">
        <v>15</v>
      </c>
      <c r="D5" s="16" t="s">
        <v>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4" t="s">
        <v>17</v>
      </c>
      <c r="C6" s="17"/>
      <c r="D6" s="16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4" t="s">
        <v>18</v>
      </c>
      <c r="C7" s="17"/>
      <c r="D7" s="16" t="s">
        <v>16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 t="s">
        <v>19</v>
      </c>
      <c r="C8" s="17"/>
      <c r="D8" s="16" t="s">
        <v>16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 t="s">
        <v>20</v>
      </c>
      <c r="C9" s="17"/>
      <c r="D9" s="16" t="s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8" t="s">
        <v>21</v>
      </c>
      <c r="C10" s="19"/>
      <c r="D10" s="16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22</v>
      </c>
      <c r="C11" s="19"/>
      <c r="D11" s="16" t="s">
        <v>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8" t="s">
        <v>23</v>
      </c>
      <c r="C12" s="19"/>
      <c r="D12" s="16" t="s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8" t="s">
        <v>24</v>
      </c>
      <c r="C13" s="19"/>
      <c r="D13" s="16" t="s"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8" t="s">
        <v>25</v>
      </c>
      <c r="C14" s="19"/>
      <c r="D14" s="16" t="s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>
        <v>42430.0</v>
      </c>
      <c r="C15" s="12"/>
      <c r="D15" s="16" t="s">
        <v>16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 t="s">
        <v>26</v>
      </c>
      <c r="C16" s="17"/>
      <c r="D16" s="16" t="s">
        <v>16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 t="s">
        <v>27</v>
      </c>
      <c r="C17" s="17"/>
      <c r="D17" s="16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 t="s">
        <v>28</v>
      </c>
      <c r="C18" s="17"/>
      <c r="D18" s="16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 t="s">
        <v>29</v>
      </c>
      <c r="C19" s="17"/>
      <c r="D19" s="16" t="s">
        <v>16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 t="s">
        <v>30</v>
      </c>
      <c r="C20" s="17"/>
      <c r="D20" s="16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8"/>
      <c r="C21" s="19"/>
      <c r="D21" s="1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8"/>
      <c r="C22" s="19"/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8"/>
      <c r="C23" s="19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8"/>
      <c r="C24" s="19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8"/>
      <c r="C25" s="19"/>
      <c r="D25" s="1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>
        <v>42461.0</v>
      </c>
      <c r="C26" s="20"/>
      <c r="D26" s="16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4" t="s">
        <v>31</v>
      </c>
      <c r="C27" s="17"/>
      <c r="D27" s="16" t="s">
        <v>16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4" t="s">
        <v>32</v>
      </c>
      <c r="C28" s="17"/>
      <c r="D28" s="16" t="s">
        <v>16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4" t="s">
        <v>33</v>
      </c>
      <c r="C29" s="17"/>
      <c r="D29" s="16" t="s">
        <v>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4" t="s">
        <v>34</v>
      </c>
      <c r="C30" s="17"/>
      <c r="D30" s="16" t="s">
        <v>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4" t="s">
        <v>35</v>
      </c>
      <c r="C31" s="17"/>
      <c r="D31" s="16" t="s">
        <v>16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8" t="s">
        <v>36</v>
      </c>
      <c r="C32" s="19"/>
      <c r="D32" s="16" t="s">
        <v>16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8" t="s">
        <v>37</v>
      </c>
      <c r="C33" s="19"/>
      <c r="D33" s="16" t="s">
        <v>16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8" t="s">
        <v>38</v>
      </c>
      <c r="C34" s="19"/>
      <c r="D34" s="16" t="s">
        <v>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8" t="s">
        <v>39</v>
      </c>
      <c r="C35" s="19"/>
      <c r="D35" s="16" t="s">
        <v>16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8" t="s">
        <v>40</v>
      </c>
      <c r="C36" s="19"/>
      <c r="D36" s="16" t="s">
        <v>16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16" t="s">
        <v>16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16" t="s">
        <v>16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16" t="s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6" t="s">
        <v>16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6" t="s">
        <v>16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6" t="s">
        <v>16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6" t="s">
        <v>16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6" t="s">
        <v>16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16" t="s">
        <v>16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16" t="s">
        <v>16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16" t="s">
        <v>16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16" t="s">
        <v>16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16" t="s">
        <v>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16" t="s">
        <v>16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16" t="s">
        <v>16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16" t="s">
        <v>16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16" t="s">
        <v>16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hyperlinks>
    <hyperlink r:id="rId1" ref="C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.71"/>
    <col customWidth="1" min="4" max="4" width="20.71"/>
    <col customWidth="1" min="5" max="6" width="23.14"/>
    <col customWidth="1" min="10" max="10" width="16.57"/>
    <col customWidth="1" min="11" max="11" width="18.43"/>
    <col customWidth="1" min="12" max="12" width="17.29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3"/>
      <c r="B2" s="6" t="s">
        <v>1</v>
      </c>
      <c r="C2" s="6" t="s">
        <v>3</v>
      </c>
      <c r="D2" s="8" t="s">
        <v>4</v>
      </c>
      <c r="E2" s="8" t="s">
        <v>6</v>
      </c>
      <c r="F2" s="8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13">
        <v>41275.0</v>
      </c>
      <c r="C3" s="3">
        <v>241.0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3"/>
      <c r="B4" s="13">
        <v>41306.0</v>
      </c>
      <c r="C4" s="3">
        <v>225.0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13">
        <v>41334.0</v>
      </c>
      <c r="C5" s="3">
        <v>217.0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13">
        <v>41365.0</v>
      </c>
      <c r="C6" s="3">
        <v>256.0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13">
        <v>41395.0</v>
      </c>
      <c r="C7" s="3">
        <v>345.0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13">
        <v>41426.0</v>
      </c>
      <c r="C8" s="3">
        <v>265.0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13">
        <v>41456.0</v>
      </c>
      <c r="C9" s="3">
        <v>348.0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13">
        <v>41487.0</v>
      </c>
      <c r="C10" s="3">
        <v>397.0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13">
        <v>41518.0</v>
      </c>
      <c r="C11" s="3">
        <v>4788.0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13">
        <v>41548.0</v>
      </c>
      <c r="C12" s="3">
        <v>7493.0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13">
        <v>41579.0</v>
      </c>
      <c r="C13" s="3">
        <v>7002.0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13">
        <v>41609.0</v>
      </c>
      <c r="C14" s="3">
        <v>7637.0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13">
        <v>41640.0</v>
      </c>
      <c r="C15" s="3">
        <v>11926.0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13">
        <v>41671.0</v>
      </c>
      <c r="C16" s="3">
        <v>11477.0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13">
        <v>41699.0</v>
      </c>
      <c r="C17" s="3">
        <v>11081.0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13">
        <v>41730.0</v>
      </c>
      <c r="C18" s="3">
        <v>14525.0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13">
        <v>41760.0</v>
      </c>
      <c r="C19" s="3">
        <v>14296.0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13">
        <v>41791.0</v>
      </c>
      <c r="C20" s="3">
        <v>17479.0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13">
        <v>41821.0</v>
      </c>
      <c r="C21" s="3">
        <v>17447.0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13">
        <v>41852.0</v>
      </c>
      <c r="C22" s="3">
        <v>15014.0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13">
        <v>41883.0</v>
      </c>
      <c r="C23" s="3">
        <v>18838.0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13">
        <v>41913.0</v>
      </c>
      <c r="C24" s="3">
        <v>23650.0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13">
        <v>41944.0</v>
      </c>
      <c r="C25" s="3">
        <v>19051.0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13">
        <v>41974.0</v>
      </c>
      <c r="C26" s="3">
        <v>22036.0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13">
        <v>42005.0</v>
      </c>
      <c r="C27" s="3">
        <v>25050.0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13">
        <v>42036.0</v>
      </c>
      <c r="C28" s="3">
        <v>23260.0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13">
        <v>42064.0</v>
      </c>
      <c r="C29" s="3">
        <v>23563.0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13">
        <v>42095.0</v>
      </c>
      <c r="C30" s="3">
        <v>27466.0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13">
        <v>42125.0</v>
      </c>
      <c r="C31" s="3">
        <v>17567.0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13">
        <v>42156.0</v>
      </c>
      <c r="C32" s="3">
        <v>18582.0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13">
        <v>42186.0</v>
      </c>
      <c r="C33" s="3">
        <v>25261.0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13">
        <v>42217.0</v>
      </c>
      <c r="C34" s="3">
        <v>25024.0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13">
        <v>42248.0</v>
      </c>
      <c r="C35" s="3">
        <v>28355.0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13">
        <v>42278.0</v>
      </c>
      <c r="C36" s="3">
        <v>30177.0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13">
        <v>42309.0</v>
      </c>
      <c r="C37" s="3">
        <v>28593.0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13">
        <v>42339.0</v>
      </c>
      <c r="C38" s="3">
        <v>27389.0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13">
        <v>42370.0</v>
      </c>
      <c r="C39" s="3">
        <v>33941.0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13">
        <v>42401.0</v>
      </c>
      <c r="C40" s="3">
        <v>30132.0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13">
        <v>42430.0</v>
      </c>
      <c r="C41" s="3">
        <v>46018.0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13">
        <v>42461.0</v>
      </c>
      <c r="C42" s="3">
        <v>41933.0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13">
        <v>42491.0</v>
      </c>
      <c r="C43" s="3">
        <v>44470.0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13">
        <v>42522.0</v>
      </c>
      <c r="C44" s="3">
        <v>51200.0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13">
        <v>42552.0</v>
      </c>
      <c r="C45" s="3">
        <v>37681.0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13">
        <v>42583.0</v>
      </c>
      <c r="C46" s="3">
        <v>43095.0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13">
        <v>42614.0</v>
      </c>
      <c r="C47" s="3">
        <v>60771.0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13">
        <v>42644.0</v>
      </c>
      <c r="C48" s="3">
        <v>76961.0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13">
        <v>42675.0</v>
      </c>
      <c r="C49" s="3">
        <v>69816.0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13">
        <v>42705.0</v>
      </c>
      <c r="C50" s="3">
        <v>73863.0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8" t="s">
        <v>41</v>
      </c>
      <c r="C53" s="8" t="s">
        <v>42</v>
      </c>
      <c r="D53" s="21" t="s">
        <v>43</v>
      </c>
      <c r="E53" s="21" t="s">
        <v>44</v>
      </c>
      <c r="F53" s="21" t="s">
        <v>45</v>
      </c>
      <c r="G53" s="21" t="s">
        <v>46</v>
      </c>
      <c r="H53" s="21" t="s">
        <v>47</v>
      </c>
      <c r="I53" s="21" t="s">
        <v>48</v>
      </c>
      <c r="J53" s="21" t="s">
        <v>49</v>
      </c>
      <c r="K53" s="21" t="s">
        <v>50</v>
      </c>
      <c r="L53" s="21" t="s">
        <v>51</v>
      </c>
      <c r="M53" s="21" t="s">
        <v>52</v>
      </c>
      <c r="N53" s="21" t="s">
        <v>53</v>
      </c>
      <c r="O53" s="21" t="s">
        <v>54</v>
      </c>
      <c r="P53" s="22"/>
      <c r="Q53" s="22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23">
        <v>2013.0</v>
      </c>
      <c r="C54" s="24">
        <f t="shared" ref="C54:C57" si="1">SUM(G54:Q54)</f>
        <v>28400</v>
      </c>
      <c r="D54" s="25">
        <v>348.0</v>
      </c>
      <c r="E54" s="25">
        <v>241.0</v>
      </c>
      <c r="F54" s="25">
        <v>225.0</v>
      </c>
      <c r="G54" s="25">
        <v>217.0</v>
      </c>
      <c r="H54" s="25">
        <v>256.0</v>
      </c>
      <c r="I54" s="25">
        <v>345.0</v>
      </c>
      <c r="J54" s="25">
        <v>265.0</v>
      </c>
      <c r="K54" s="25">
        <v>397.0</v>
      </c>
      <c r="L54" s="25">
        <v>4788.0</v>
      </c>
      <c r="M54" s="25">
        <v>7493.0</v>
      </c>
      <c r="N54" s="25">
        <v>7002.0</v>
      </c>
      <c r="O54" s="25">
        <v>7637.0</v>
      </c>
      <c r="P54" s="26"/>
      <c r="Q54" s="26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23">
        <v>2014.0</v>
      </c>
      <c r="C55" s="24">
        <f t="shared" si="1"/>
        <v>155970</v>
      </c>
      <c r="D55" s="25">
        <v>17447.0</v>
      </c>
      <c r="E55" s="25">
        <v>11926.0</v>
      </c>
      <c r="F55" s="25">
        <v>11477.0</v>
      </c>
      <c r="G55" s="25">
        <v>11081.0</v>
      </c>
      <c r="H55" s="25">
        <v>14525.0</v>
      </c>
      <c r="I55" s="25">
        <v>14296.0</v>
      </c>
      <c r="J55" s="25">
        <v>17479.0</v>
      </c>
      <c r="K55" s="25">
        <v>15014.0</v>
      </c>
      <c r="L55" s="25">
        <v>18838.0</v>
      </c>
      <c r="M55" s="25">
        <v>23650.0</v>
      </c>
      <c r="N55" s="25">
        <v>19051.0</v>
      </c>
      <c r="O55" s="25">
        <v>22036.0</v>
      </c>
      <c r="P55" s="26"/>
      <c r="Q55" s="26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23">
        <v>2015.0</v>
      </c>
      <c r="C56" s="24">
        <f t="shared" si="1"/>
        <v>226716</v>
      </c>
      <c r="D56" s="25">
        <v>25261.0</v>
      </c>
      <c r="E56" s="25">
        <v>25050.0</v>
      </c>
      <c r="F56" s="25">
        <v>23260.0</v>
      </c>
      <c r="G56" s="25">
        <v>23563.0</v>
      </c>
      <c r="H56" s="25">
        <v>27466.0</v>
      </c>
      <c r="I56" s="25">
        <v>17567.0</v>
      </c>
      <c r="J56" s="25">
        <v>18582.0</v>
      </c>
      <c r="K56" s="25">
        <v>25024.0</v>
      </c>
      <c r="L56" s="25">
        <v>28355.0</v>
      </c>
      <c r="M56" s="25">
        <v>30177.0</v>
      </c>
      <c r="N56" s="25">
        <v>28593.0</v>
      </c>
      <c r="O56" s="25">
        <v>27389.0</v>
      </c>
      <c r="P56" s="26"/>
      <c r="Q56" s="26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23">
        <v>2016.0</v>
      </c>
      <c r="C57" s="24">
        <f t="shared" si="1"/>
        <v>508127</v>
      </c>
      <c r="D57" s="25">
        <v>37681.0</v>
      </c>
      <c r="E57" s="25">
        <v>33941.0</v>
      </c>
      <c r="F57" s="25">
        <v>30132.0</v>
      </c>
      <c r="G57" s="25">
        <v>46018.0</v>
      </c>
      <c r="H57" s="25">
        <v>41933.0</v>
      </c>
      <c r="I57" s="25">
        <v>44470.0</v>
      </c>
      <c r="J57" s="25">
        <v>51200.0</v>
      </c>
      <c r="K57" s="25">
        <v>43095.0</v>
      </c>
      <c r="L57" s="25">
        <v>60771.0</v>
      </c>
      <c r="M57" s="25">
        <v>76961.0</v>
      </c>
      <c r="N57" s="25">
        <v>69816.0</v>
      </c>
      <c r="O57" s="25">
        <v>73863.0</v>
      </c>
      <c r="P57" s="26"/>
      <c r="Q57" s="26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</sheetData>
  <drawing r:id="rId1"/>
</worksheet>
</file>