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ivot Table 1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<sst xmlns="http://schemas.openxmlformats.org/spreadsheetml/2006/main" count="32" uniqueCount="18">
  <si>
    <t>Columns</t>
  </si>
  <si>
    <t>Rows</t>
  </si>
  <si>
    <t>Values</t>
  </si>
  <si>
    <t>Cells in blue are calculations</t>
  </si>
  <si>
    <t xml:space="preserve"> </t>
  </si>
  <si>
    <t>U.S.</t>
  </si>
  <si>
    <t>Korea</t>
  </si>
  <si>
    <t>Japan</t>
  </si>
  <si>
    <t>China</t>
  </si>
  <si>
    <t>GB+FR+DE</t>
  </si>
  <si>
    <t>Taiwan</t>
  </si>
  <si>
    <t>France</t>
  </si>
  <si>
    <t>Germany</t>
  </si>
  <si>
    <t>Great Britain</t>
  </si>
  <si>
    <t>Canada</t>
  </si>
  <si>
    <t>India</t>
  </si>
  <si>
    <t>Takeaway: % in 2014</t>
  </si>
  <si>
    <t>See sources and nuance in 2018 AI Index report.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</si>
</sst>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0.0"/>
      <color rgb="FF000000"/>
      <name val="Arial"/>
    </font>
    <font>
      <i/>
      <color rgb="FF0000FF"/>
    </font>
    <font>
      <b/>
    </font>
    <font/>
    <font>
      <color rgb="FF0000FF"/>
    </font>
    <font>
      <sz val="12.0"/>
      <color rgb="FF000000"/>
      <name val="Roboto"/>
    </font>
    <font>
      <i/>
      <color rgb="FF666666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Font="1" applyNumberFormat="1"/>
    <xf borderId="0" fillId="0" fontId="3" numFmtId="3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0" fillId="0" fontId="4" numFmtId="2" xfId="0" applyFont="1" applyNumberFormat="1"/>
    <xf borderId="3" fillId="0" fontId="3" numFmtId="164" xfId="0" applyAlignment="1" applyBorder="1" applyFont="1" applyNumberFormat="1">
      <alignment readingOrder="0"/>
    </xf>
    <xf borderId="4" fillId="0" fontId="3" numFmtId="164" xfId="0" applyBorder="1" applyFont="1" applyNumberFormat="1"/>
    <xf borderId="0" fillId="0" fontId="2" numFmtId="10" xfId="0" applyFont="1" applyNumberFormat="1"/>
    <xf borderId="0" fillId="0" fontId="5" numFmtId="0" xfId="0" applyAlignment="1" applyFont="1">
      <alignment readingOrder="0"/>
    </xf>
    <xf borderId="0" fillId="0" fontId="5" numFmtId="0" xfId="0" applyFont="1"/>
    <xf borderId="5" fillId="0" fontId="3" numFmtId="164" xfId="0" applyAlignment="1" applyBorder="1" applyFont="1" applyNumberFormat="1">
      <alignment readingOrder="0"/>
    </xf>
    <xf borderId="6" fillId="0" fontId="3" numFmtId="164" xfId="0" applyBorder="1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AI patents, by inventor region (2007-2014)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</c:f>
            </c:strRef>
          </c:tx>
          <c:spPr>
            <a:ln cmpd="sng" w="1905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Sheet1!$A$3:$A$14</c:f>
            </c:strRef>
          </c:cat>
          <c:val>
            <c:numRef>
              <c:f>Sheet1!$B$3:$B$14</c:f>
            </c:numRef>
          </c:val>
          <c:smooth val="0"/>
        </c:ser>
        <c:ser>
          <c:idx val="1"/>
          <c:order val="1"/>
          <c:tx>
            <c:strRef>
              <c:f>Sheet1!$C$2</c:f>
            </c:strRef>
          </c:tx>
          <c:spPr>
            <a:ln cmpd="sng" w="19050">
              <a:solidFill>
                <a:srgbClr val="674EA7"/>
              </a:solidFill>
            </a:ln>
          </c:spPr>
          <c:marker>
            <c:symbol val="none"/>
          </c:marker>
          <c:cat>
            <c:strRef>
              <c:f>Sheet1!$A$3:$A$14</c:f>
            </c:strRef>
          </c:cat>
          <c:val>
            <c:numRef>
              <c:f>Sheet1!$C$3:$C$14</c:f>
            </c:numRef>
          </c:val>
          <c:smooth val="0"/>
        </c:ser>
        <c:ser>
          <c:idx val="2"/>
          <c:order val="2"/>
          <c:tx>
            <c:strRef>
              <c:f>Sheet1!$D$2</c:f>
            </c:strRef>
          </c:tx>
          <c:spPr>
            <a:ln cmpd="sng" w="19050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Sheet1!$A$3:$A$14</c:f>
            </c:strRef>
          </c:cat>
          <c:val>
            <c:numRef>
              <c:f>Sheet1!$D$3:$D$14</c:f>
            </c:numRef>
          </c:val>
          <c:smooth val="0"/>
        </c:ser>
        <c:ser>
          <c:idx val="3"/>
          <c:order val="3"/>
          <c:tx>
            <c:strRef>
              <c:f>Sheet1!$E$2</c:f>
            </c:strRef>
          </c:tx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Sheet1!$A$3:$A$14</c:f>
            </c:strRef>
          </c:cat>
          <c:val>
            <c:numRef>
              <c:f>Sheet1!$E$3:$E$14</c:f>
            </c:numRef>
          </c:val>
          <c:smooth val="0"/>
        </c:ser>
        <c:ser>
          <c:idx val="4"/>
          <c:order val="4"/>
          <c:tx>
            <c:strRef>
              <c:f>Sheet1!$F$2</c:f>
            </c:strRef>
          </c:tx>
          <c:spPr>
            <a:ln cmpd="sng" w="19050">
              <a:solidFill>
                <a:srgbClr val="F1C232"/>
              </a:solidFill>
            </a:ln>
          </c:spPr>
          <c:marker>
            <c:symbol val="none"/>
          </c:marker>
          <c:cat>
            <c:strRef>
              <c:f>Sheet1!$A$3:$A$14</c:f>
            </c:strRef>
          </c:cat>
          <c:val>
            <c:numRef>
              <c:f>Sheet1!$F$3:$F$14</c:f>
            </c:numRef>
          </c:val>
          <c:smooth val="0"/>
        </c:ser>
        <c:ser>
          <c:idx val="5"/>
          <c:order val="5"/>
          <c:tx>
            <c:strRef>
              <c:f>Sheet1!$G$2</c:f>
            </c:strRef>
          </c:tx>
          <c:spPr>
            <a:ln cmpd="sng" w="19050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Sheet1!$A$3:$A$14</c:f>
            </c:strRef>
          </c:cat>
          <c:val>
            <c:numRef>
              <c:f>Sheet1!$G$3:$G$14</c:f>
            </c:numRef>
          </c:val>
          <c:smooth val="0"/>
        </c:ser>
        <c:axId val="1706161005"/>
        <c:axId val="1755083794"/>
      </c:lineChart>
      <c:catAx>
        <c:axId val="1706161005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1400"/>
            </a:pPr>
          </a:p>
        </c:txPr>
        <c:crossAx val="1755083794"/>
      </c:catAx>
      <c:valAx>
        <c:axId val="1755083794"/>
        <c:scaling>
          <c:orientation val="minMax"/>
          <c:min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Number of patent families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/>
            </a:pPr>
          </a:p>
        </c:txPr>
        <c:crossAx val="1706161005"/>
      </c:valAx>
    </c:plotArea>
    <c:legend>
      <c:legendPos val="r"/>
      <c:overlay val="0"/>
      <c:txPr>
        <a:bodyPr/>
        <a:lstStyle/>
        <a:p>
          <a:pPr lvl="0">
            <a:defRPr sz="1400"/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Growth of AI patents, by inventor region (2007-2014)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Sheet1!$B$16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Sheet1!$A$17:$A$27</c:f>
            </c:strRef>
          </c:cat>
          <c:val>
            <c:numRef>
              <c:f>Sheet1!$B$17:$B$27</c:f>
            </c:numRef>
          </c:val>
          <c:smooth val="0"/>
        </c:ser>
        <c:ser>
          <c:idx val="1"/>
          <c:order val="1"/>
          <c:tx>
            <c:strRef>
              <c:f>Sheet1!$C$16</c:f>
            </c:strRef>
          </c:tx>
          <c:spPr>
            <a:ln cmpd="sng" w="19050">
              <a:solidFill>
                <a:srgbClr val="674EA7"/>
              </a:solidFill>
            </a:ln>
          </c:spPr>
          <c:marker>
            <c:symbol val="none"/>
          </c:marker>
          <c:cat>
            <c:strRef>
              <c:f>Sheet1!$A$17:$A$27</c:f>
            </c:strRef>
          </c:cat>
          <c:val>
            <c:numRef>
              <c:f>Sheet1!$C$17:$C$27</c:f>
            </c:numRef>
          </c:val>
          <c:smooth val="0"/>
        </c:ser>
        <c:ser>
          <c:idx val="2"/>
          <c:order val="2"/>
          <c:tx>
            <c:strRef>
              <c:f>Sheet1!$D$16</c:f>
            </c:strRef>
          </c:tx>
          <c:spPr>
            <a:ln cmpd="sng" w="19050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Sheet1!$A$17:$A$27</c:f>
            </c:strRef>
          </c:cat>
          <c:val>
            <c:numRef>
              <c:f>Sheet1!$D$17:$D$27</c:f>
            </c:numRef>
          </c:val>
          <c:smooth val="0"/>
        </c:ser>
        <c:ser>
          <c:idx val="3"/>
          <c:order val="3"/>
          <c:tx>
            <c:strRef>
              <c:f>Sheet1!$E$16</c:f>
            </c:strRef>
          </c:tx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Sheet1!$A$17:$A$27</c:f>
            </c:strRef>
          </c:cat>
          <c:val>
            <c:numRef>
              <c:f>Sheet1!$E$17:$E$27</c:f>
            </c:numRef>
          </c:val>
          <c:smooth val="0"/>
        </c:ser>
        <c:ser>
          <c:idx val="4"/>
          <c:order val="4"/>
          <c:tx>
            <c:strRef>
              <c:f>Sheet1!$F$16</c:f>
            </c:strRef>
          </c:tx>
          <c:spPr>
            <a:ln cmpd="sng" w="19050">
              <a:solidFill>
                <a:srgbClr val="F1C232"/>
              </a:solidFill>
            </a:ln>
          </c:spPr>
          <c:marker>
            <c:symbol val="none"/>
          </c:marker>
          <c:cat>
            <c:strRef>
              <c:f>Sheet1!$A$17:$A$27</c:f>
            </c:strRef>
          </c:cat>
          <c:val>
            <c:numRef>
              <c:f>Sheet1!$F$17:$F$27</c:f>
            </c:numRef>
          </c:val>
          <c:smooth val="0"/>
        </c:ser>
        <c:ser>
          <c:idx val="5"/>
          <c:order val="5"/>
          <c:tx>
            <c:strRef>
              <c:f>Sheet1!$G$16</c:f>
            </c:strRef>
          </c:tx>
          <c:spPr>
            <a:ln cmpd="sng" w="19050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Sheet1!$A$17:$A$27</c:f>
            </c:strRef>
          </c:cat>
          <c:val>
            <c:numRef>
              <c:f>Sheet1!$G$17:$G$27</c:f>
            </c:numRef>
          </c:val>
          <c:smooth val="0"/>
        </c:ser>
        <c:axId val="599949602"/>
        <c:axId val="1992822280"/>
      </c:lineChart>
      <c:catAx>
        <c:axId val="599949602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1400"/>
            </a:pPr>
          </a:p>
        </c:txPr>
        <c:crossAx val="1992822280"/>
      </c:catAx>
      <c:valAx>
        <c:axId val="1992822280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Growth of patent families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/>
            </a:pPr>
          </a:p>
        </c:txPr>
        <c:crossAx val="599949602"/>
      </c:valAx>
    </c:plotArea>
    <c:legend>
      <c:legendPos val="r"/>
      <c:overlay val="0"/>
      <c:txPr>
        <a:bodyPr/>
        <a:lstStyle/>
        <a:p>
          <a:pPr lvl="0">
            <a:defRPr sz="1400"/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952500</xdr:colOff>
      <xdr:row>30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171450</xdr:colOff>
      <xdr:row>30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2:L13" sheet="Sheet1"/>
  </cacheSource>
  <cacheFields>
    <cacheField name=" " numFmtId="0">
      <sharedItems containsSemiMixedTypes="0" containsString="0" containsNumber="1" containsInteger="1">
        <n v="2004.0"/>
        <n v="2005.0"/>
        <n v="2006.0"/>
        <n v="2007.0"/>
        <n v="2008.0"/>
        <n v="2009.0"/>
        <n v="2010.0"/>
        <n v="2011.0"/>
        <n v="2012.0"/>
        <n v="2013.0"/>
        <n v="2014.0"/>
      </sharedItems>
    </cacheField>
    <cacheField name="U.S." numFmtId="0">
      <sharedItems containsSemiMixedTypes="0" containsString="0" containsNumber="1" containsInteger="1">
        <n v="53844.0"/>
        <n v="59589.0"/>
        <n v="66062.0"/>
        <n v="73195.0"/>
        <n v="80693.0"/>
        <n v="87830.0"/>
        <n v="95456.0"/>
        <n v="103862.0"/>
        <n v="113275.0"/>
        <n v="123719.0"/>
        <n v="133941.0"/>
      </sharedItems>
    </cacheField>
    <cacheField name="Korea" numFmtId="0">
      <sharedItems containsSemiMixedTypes="0" containsString="0" containsNumber="1" containsInteger="1">
        <n v="13838.0"/>
        <n v="17011.0"/>
        <n v="20395.0"/>
        <n v="23997.0"/>
        <n v="28175.0"/>
        <n v="33689.0"/>
        <n v="39814.0"/>
        <n v="46306.0"/>
        <n v="53728.0"/>
        <n v="61648.0"/>
        <n v="69158.0"/>
      </sharedItems>
    </cacheField>
    <cacheField name="Japan" numFmtId="0">
      <sharedItems containsSemiMixedTypes="0" containsString="0" containsNumber="1" containsInteger="1">
        <n v="29132.0"/>
        <n v="32416.0"/>
        <n v="35998.0"/>
        <n v="40214.0"/>
        <n v="44180.0"/>
        <n v="47869.0"/>
        <n v="51781.0"/>
        <n v="55856.0"/>
        <n v="60206.0"/>
        <n v="64500.0"/>
        <n v="68857.0"/>
      </sharedItems>
    </cacheField>
    <cacheField name="China" numFmtId="0">
      <sharedItems containsSemiMixedTypes="0" containsString="0" containsNumber="1" containsInteger="1">
        <n v="17686.0"/>
        <n v="22208.0"/>
        <n v="27560.0"/>
        <n v="33919.0"/>
        <n v="40556.0"/>
        <n v="43256.0"/>
        <n v="44922.0"/>
        <n v="46796.0"/>
        <n v="49318.0"/>
        <n v="52530.0"/>
        <n v="55868.0"/>
      </sharedItems>
    </cacheField>
    <cacheField name="GB+FR+DE" numFmtId="3">
      <sharedItems containsSemiMixedTypes="0" containsString="0" containsNumber="1" containsInteger="1">
        <n v="20383.0"/>
        <n v="22438.0"/>
        <n v="24559.0"/>
        <n v="26852.0"/>
        <n v="29324.0"/>
        <n v="32259.0"/>
        <n v="34163.0"/>
        <n v="36803.0"/>
        <n v="39538.0"/>
        <n v="42392.0"/>
        <n v="45521.0"/>
      </sharedItems>
    </cacheField>
    <cacheField name="Taiwan" numFmtId="0">
      <sharedItems containsSemiMixedTypes="0" containsString="0" containsNumber="1" containsInteger="1">
        <n v="7450.0"/>
        <n v="9255.0"/>
        <n v="11225.0"/>
        <n v="13713.0"/>
        <n v="16723.0"/>
        <n v="19794.0"/>
        <n v="22872.0"/>
        <n v="26138.0"/>
        <n v="29641.0"/>
        <n v="33006.0"/>
        <n v="35822.0"/>
      </sharedItems>
    </cacheField>
    <cacheField name="France" numFmtId="0">
      <sharedItems containsSemiMixedTypes="0" containsString="0" containsNumber="1" containsInteger="1">
        <n v="3338.0"/>
        <n v="3742.0"/>
        <n v="4122.0"/>
        <n v="4628.0"/>
        <n v="5197.0"/>
        <n v="5774.0"/>
        <n v="6406.0"/>
        <n v="7044.0"/>
        <n v="7690.0"/>
        <n v="8385.0"/>
        <n v="9198.0"/>
      </sharedItems>
    </cacheField>
    <cacheField name="Germany" numFmtId="0">
      <sharedItems containsSemiMixedTypes="0" containsString="0" containsNumber="1" containsInteger="1">
        <n v="11809.0"/>
        <n v="12882.0"/>
        <n v="14044.0"/>
        <n v="15271.0"/>
        <n v="16570.0"/>
        <n v="17718.0"/>
        <n v="18938.0"/>
        <n v="20246.0"/>
        <n v="21551.0"/>
        <n v="22915.0"/>
        <n v="24469.0"/>
      </sharedItems>
    </cacheField>
    <cacheField name="Great Britain" numFmtId="0">
      <sharedItems containsSemiMixedTypes="0" containsString="0" containsNumber="1" containsInteger="1">
        <n v="5236.0"/>
        <n v="5814.0"/>
        <n v="6393.0"/>
        <n v="6953.0"/>
        <n v="7557.0"/>
        <n v="8767.0"/>
        <n v="8819.0"/>
        <n v="9513.0"/>
        <n v="10297.0"/>
        <n v="11092.0"/>
        <n v="11854.0"/>
      </sharedItems>
    </cacheField>
    <cacheField name="Canada" numFmtId="0">
      <sharedItems containsString="0" containsBlank="1" containsNumber="1" containsInteger="1">
        <m/>
        <n v="5827.0"/>
        <n v="6613.0"/>
        <n v="7439.0"/>
        <n v="8457.0"/>
        <n v="9477.0"/>
        <n v="10495.0"/>
        <n v="11433.0"/>
        <n v="12215.0"/>
      </sharedItems>
    </cacheField>
    <cacheField name="India" numFmtId="0">
      <sharedItems containsString="0" containsBlank="1" containsNumber="1" containsInteger="1">
        <m/>
        <n v="1216.0"/>
        <n v="1539.0"/>
        <n v="1895.0"/>
        <n v="2294.0"/>
        <n v="2760.0"/>
        <n v="3345.0"/>
        <n v="4051.0"/>
        <n v="486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0" firstHeaderRow="0" firstDataRow="0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U.S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Ko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Jap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hin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B+FR+D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aiw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Fr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erm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reat Brita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nad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Ind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3</v>
      </c>
    </row>
    <row r="2">
      <c r="A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>
      <c r="A3" s="3">
        <v>2004.0</v>
      </c>
      <c r="B3" s="3">
        <v>53844.0</v>
      </c>
      <c r="C3" s="3">
        <v>13838.0</v>
      </c>
      <c r="D3" s="3">
        <v>29132.0</v>
      </c>
      <c r="E3" s="3">
        <v>17686.0</v>
      </c>
      <c r="F3" s="4">
        <f t="shared" ref="F3:F13" si="1">I3+H3+J3</f>
        <v>20383</v>
      </c>
      <c r="G3" s="3">
        <v>7450.0</v>
      </c>
      <c r="H3" s="3">
        <v>3338.0</v>
      </c>
      <c r="I3" s="3">
        <v>11809.0</v>
      </c>
      <c r="J3" s="3">
        <v>5236.0</v>
      </c>
    </row>
    <row r="4">
      <c r="A4" s="3">
        <v>2005.0</v>
      </c>
      <c r="B4" s="3">
        <v>59589.0</v>
      </c>
      <c r="C4" s="3">
        <v>17011.0</v>
      </c>
      <c r="D4" s="3">
        <v>32416.0</v>
      </c>
      <c r="E4" s="3">
        <v>22208.0</v>
      </c>
      <c r="F4" s="4">
        <f t="shared" si="1"/>
        <v>22438</v>
      </c>
      <c r="G4" s="3">
        <v>9255.0</v>
      </c>
      <c r="H4" s="3">
        <v>3742.0</v>
      </c>
      <c r="I4" s="3">
        <v>12882.0</v>
      </c>
      <c r="J4" s="3">
        <v>5814.0</v>
      </c>
    </row>
    <row r="5">
      <c r="A5" s="3">
        <v>2006.0</v>
      </c>
      <c r="B5" s="3">
        <v>66062.0</v>
      </c>
      <c r="C5" s="3">
        <v>20395.0</v>
      </c>
      <c r="D5" s="3">
        <v>35998.0</v>
      </c>
      <c r="E5" s="3">
        <v>27560.0</v>
      </c>
      <c r="F5" s="4">
        <f t="shared" si="1"/>
        <v>24559</v>
      </c>
      <c r="G5" s="3">
        <v>11225.0</v>
      </c>
      <c r="H5" s="3">
        <v>4122.0</v>
      </c>
      <c r="I5" s="3">
        <v>14044.0</v>
      </c>
      <c r="J5" s="3">
        <v>6393.0</v>
      </c>
    </row>
    <row r="6">
      <c r="A6">
        <v>2007.0</v>
      </c>
      <c r="B6" s="5">
        <v>73195.0</v>
      </c>
      <c r="C6" s="5">
        <v>23997.0</v>
      </c>
      <c r="D6" s="5">
        <v>40214.0</v>
      </c>
      <c r="E6" s="5">
        <v>33919.0</v>
      </c>
      <c r="F6" s="4">
        <f t="shared" si="1"/>
        <v>26852</v>
      </c>
      <c r="G6" s="5">
        <v>13713.0</v>
      </c>
      <c r="H6" s="5">
        <v>4628.0</v>
      </c>
      <c r="I6" s="5">
        <v>15271.0</v>
      </c>
      <c r="J6" s="5">
        <v>6953.0</v>
      </c>
      <c r="K6" s="5">
        <v>5827.0</v>
      </c>
      <c r="L6" s="5">
        <v>1216.0</v>
      </c>
    </row>
    <row r="7">
      <c r="A7">
        <v>2008.0</v>
      </c>
      <c r="B7" s="5">
        <v>80693.0</v>
      </c>
      <c r="C7" s="5">
        <v>28175.0</v>
      </c>
      <c r="D7" s="5">
        <v>44180.0</v>
      </c>
      <c r="E7" s="5">
        <v>40556.0</v>
      </c>
      <c r="F7" s="4">
        <f t="shared" si="1"/>
        <v>29324</v>
      </c>
      <c r="G7" s="5">
        <v>16723.0</v>
      </c>
      <c r="H7" s="5">
        <v>5197.0</v>
      </c>
      <c r="I7" s="5">
        <v>16570.0</v>
      </c>
      <c r="J7" s="5">
        <v>7557.0</v>
      </c>
      <c r="K7" s="5">
        <v>6613.0</v>
      </c>
      <c r="L7" s="5">
        <v>1539.0</v>
      </c>
    </row>
    <row r="8">
      <c r="A8">
        <v>2009.0</v>
      </c>
      <c r="B8" s="5">
        <v>87830.0</v>
      </c>
      <c r="C8" s="5">
        <v>33689.0</v>
      </c>
      <c r="D8" s="5">
        <v>47869.0</v>
      </c>
      <c r="E8" s="5">
        <v>43256.0</v>
      </c>
      <c r="F8" s="4">
        <f t="shared" si="1"/>
        <v>32259</v>
      </c>
      <c r="G8" s="5">
        <v>19794.0</v>
      </c>
      <c r="H8" s="5">
        <v>5774.0</v>
      </c>
      <c r="I8" s="5">
        <v>17718.0</v>
      </c>
      <c r="J8" s="5">
        <v>8767.0</v>
      </c>
      <c r="K8" s="5">
        <v>7439.0</v>
      </c>
      <c r="L8" s="5">
        <v>1895.0</v>
      </c>
    </row>
    <row r="9">
      <c r="A9">
        <v>2010.0</v>
      </c>
      <c r="B9" s="5">
        <v>95456.0</v>
      </c>
      <c r="C9" s="5">
        <v>39814.0</v>
      </c>
      <c r="D9" s="5">
        <v>51781.0</v>
      </c>
      <c r="E9" s="5">
        <v>44922.0</v>
      </c>
      <c r="F9" s="4">
        <f t="shared" si="1"/>
        <v>34163</v>
      </c>
      <c r="G9" s="5">
        <v>22872.0</v>
      </c>
      <c r="H9" s="5">
        <v>6406.0</v>
      </c>
      <c r="I9" s="5">
        <v>18938.0</v>
      </c>
      <c r="J9" s="5">
        <v>8819.0</v>
      </c>
      <c r="K9" s="5">
        <v>8457.0</v>
      </c>
      <c r="L9" s="5">
        <v>2294.0</v>
      </c>
    </row>
    <row r="10">
      <c r="A10">
        <v>2011.0</v>
      </c>
      <c r="B10" s="5">
        <v>103862.0</v>
      </c>
      <c r="C10" s="5">
        <v>46306.0</v>
      </c>
      <c r="D10" s="5">
        <v>55856.0</v>
      </c>
      <c r="E10" s="5">
        <v>46796.0</v>
      </c>
      <c r="F10" s="4">
        <f t="shared" si="1"/>
        <v>36803</v>
      </c>
      <c r="G10" s="5">
        <v>26138.0</v>
      </c>
      <c r="H10" s="5">
        <v>7044.0</v>
      </c>
      <c r="I10" s="5">
        <v>20246.0</v>
      </c>
      <c r="J10" s="5">
        <v>9513.0</v>
      </c>
      <c r="K10" s="5">
        <v>9477.0</v>
      </c>
      <c r="L10" s="5">
        <v>2760.0</v>
      </c>
    </row>
    <row r="11">
      <c r="A11">
        <v>2012.0</v>
      </c>
      <c r="B11" s="5">
        <v>113275.0</v>
      </c>
      <c r="C11" s="5">
        <v>53728.0</v>
      </c>
      <c r="D11" s="5">
        <v>60206.0</v>
      </c>
      <c r="E11" s="5">
        <v>49318.0</v>
      </c>
      <c r="F11" s="4">
        <f t="shared" si="1"/>
        <v>39538</v>
      </c>
      <c r="G11" s="5">
        <v>29641.0</v>
      </c>
      <c r="H11" s="5">
        <v>7690.0</v>
      </c>
      <c r="I11" s="5">
        <v>21551.0</v>
      </c>
      <c r="J11" s="5">
        <v>10297.0</v>
      </c>
      <c r="K11" s="5">
        <v>10495.0</v>
      </c>
      <c r="L11" s="5">
        <v>3345.0</v>
      </c>
    </row>
    <row r="12">
      <c r="A12">
        <v>2013.0</v>
      </c>
      <c r="B12" s="5">
        <v>123719.0</v>
      </c>
      <c r="C12" s="5">
        <v>61648.0</v>
      </c>
      <c r="D12" s="5">
        <v>64500.0</v>
      </c>
      <c r="E12" s="5">
        <v>52530.0</v>
      </c>
      <c r="F12" s="4">
        <f t="shared" si="1"/>
        <v>42392</v>
      </c>
      <c r="G12" s="5">
        <v>33006.0</v>
      </c>
      <c r="H12" s="5">
        <v>8385.0</v>
      </c>
      <c r="I12" s="5">
        <v>22915.0</v>
      </c>
      <c r="J12" s="5">
        <v>11092.0</v>
      </c>
      <c r="K12" s="5">
        <v>11433.0</v>
      </c>
      <c r="L12" s="5">
        <v>4051.0</v>
      </c>
    </row>
    <row r="13">
      <c r="A13">
        <v>2014.0</v>
      </c>
      <c r="B13" s="5">
        <v>133941.0</v>
      </c>
      <c r="C13" s="5">
        <v>69158.0</v>
      </c>
      <c r="D13" s="5">
        <v>68857.0</v>
      </c>
      <c r="E13" s="5">
        <v>55868.0</v>
      </c>
      <c r="F13" s="4">
        <f t="shared" si="1"/>
        <v>45521</v>
      </c>
      <c r="G13" s="5">
        <v>35822.0</v>
      </c>
      <c r="H13" s="5">
        <v>9198.0</v>
      </c>
      <c r="I13" s="5">
        <v>24469.0</v>
      </c>
      <c r="J13" s="5">
        <v>11854.0</v>
      </c>
      <c r="K13" s="5">
        <v>12215.0</v>
      </c>
      <c r="L13" s="5">
        <v>4865.0</v>
      </c>
    </row>
    <row r="16"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I16" s="6" t="s">
        <v>16</v>
      </c>
      <c r="J16" s="7"/>
    </row>
    <row r="17">
      <c r="A17" s="3">
        <v>2004.0</v>
      </c>
      <c r="B17" s="8">
        <f t="shared" ref="B17:G17" si="2">B3/B$3</f>
        <v>1</v>
      </c>
      <c r="C17" s="8">
        <f t="shared" si="2"/>
        <v>1</v>
      </c>
      <c r="D17" s="8">
        <f t="shared" si="2"/>
        <v>1</v>
      </c>
      <c r="E17" s="8">
        <f t="shared" si="2"/>
        <v>1</v>
      </c>
      <c r="F17" s="8">
        <f t="shared" si="2"/>
        <v>1</v>
      </c>
      <c r="G17" s="8">
        <f t="shared" si="2"/>
        <v>1</v>
      </c>
      <c r="I17" s="9" t="s">
        <v>5</v>
      </c>
      <c r="J17" s="10">
        <f>B13/sum($B$13:$E$13,$G$13:$L$13)</f>
        <v>0.3142332967</v>
      </c>
    </row>
    <row r="18">
      <c r="A18" s="3">
        <v>2005.0</v>
      </c>
      <c r="B18" s="8">
        <f t="shared" ref="B18:G18" si="3">B4/B$3</f>
        <v>1.106697125</v>
      </c>
      <c r="C18" s="8">
        <f t="shared" si="3"/>
        <v>1.229296141</v>
      </c>
      <c r="D18" s="8">
        <f t="shared" si="3"/>
        <v>1.112728271</v>
      </c>
      <c r="E18" s="8">
        <f t="shared" si="3"/>
        <v>1.255682461</v>
      </c>
      <c r="F18" s="8">
        <f t="shared" si="3"/>
        <v>1.10081931</v>
      </c>
      <c r="G18" s="8">
        <f t="shared" si="3"/>
        <v>1.242281879</v>
      </c>
      <c r="I18" s="9" t="s">
        <v>6</v>
      </c>
      <c r="J18" s="10">
        <f>C13/sum($B$13:$E$13,$G$13:$L$13)</f>
        <v>0.1622486493</v>
      </c>
      <c r="R18" s="2"/>
    </row>
    <row r="19">
      <c r="A19" s="3">
        <v>2006.0</v>
      </c>
      <c r="B19" s="8">
        <f t="shared" ref="B19:G19" si="4">B5/B$3</f>
        <v>1.226914791</v>
      </c>
      <c r="C19" s="8">
        <f t="shared" si="4"/>
        <v>1.47384015</v>
      </c>
      <c r="D19" s="8">
        <f t="shared" si="4"/>
        <v>1.235685844</v>
      </c>
      <c r="E19" s="8">
        <f t="shared" si="4"/>
        <v>1.558294696</v>
      </c>
      <c r="F19" s="8">
        <f t="shared" si="4"/>
        <v>1.204876613</v>
      </c>
      <c r="G19" s="8">
        <f t="shared" si="4"/>
        <v>1.506711409</v>
      </c>
      <c r="I19" s="9" t="s">
        <v>7</v>
      </c>
      <c r="J19" s="10">
        <f>D13/sum($B$13:$E$13,$G$13:$L$13)</f>
        <v>0.1615424859</v>
      </c>
      <c r="R19" s="11"/>
    </row>
    <row r="20">
      <c r="A20">
        <v>2007.0</v>
      </c>
      <c r="B20" s="8">
        <f t="shared" ref="B20:G20" si="5">B6/B$3</f>
        <v>1.35939009</v>
      </c>
      <c r="C20" s="8">
        <f t="shared" si="5"/>
        <v>1.734137881</v>
      </c>
      <c r="D20" s="8">
        <f t="shared" si="5"/>
        <v>1.380406426</v>
      </c>
      <c r="E20" s="8">
        <f t="shared" si="5"/>
        <v>1.917844623</v>
      </c>
      <c r="F20" s="8">
        <f t="shared" si="5"/>
        <v>1.31737232</v>
      </c>
      <c r="G20" s="8">
        <f t="shared" si="5"/>
        <v>1.840671141</v>
      </c>
      <c r="I20" s="9" t="s">
        <v>8</v>
      </c>
      <c r="J20" s="10">
        <f>E13/sum($B$13:$E$13,$G$13:$L$13)</f>
        <v>0.1310695442</v>
      </c>
    </row>
    <row r="21">
      <c r="A21">
        <v>2008.0</v>
      </c>
      <c r="B21" s="8">
        <f t="shared" ref="B21:G21" si="6">B7/B$3</f>
        <v>1.498644231</v>
      </c>
      <c r="C21" s="8">
        <f t="shared" si="6"/>
        <v>2.036060124</v>
      </c>
      <c r="D21" s="8">
        <f t="shared" si="6"/>
        <v>1.51654538</v>
      </c>
      <c r="E21" s="8">
        <f t="shared" si="6"/>
        <v>2.293113197</v>
      </c>
      <c r="F21" s="8">
        <f t="shared" si="6"/>
        <v>1.438649855</v>
      </c>
      <c r="G21" s="8">
        <f t="shared" si="6"/>
        <v>2.244697987</v>
      </c>
      <c r="I21" s="9" t="s">
        <v>9</v>
      </c>
      <c r="J21" s="10">
        <f>F13/sum($B$13:$E$13,$G$13:$L$13)</f>
        <v>0.1067948865</v>
      </c>
      <c r="L21" s="12"/>
    </row>
    <row r="22">
      <c r="A22">
        <v>2009.0</v>
      </c>
      <c r="B22" s="8">
        <f t="shared" ref="B22:G22" si="7">B8/B$3</f>
        <v>1.631193819</v>
      </c>
      <c r="C22" s="8">
        <f t="shared" si="7"/>
        <v>2.434528111</v>
      </c>
      <c r="D22" s="8">
        <f t="shared" si="7"/>
        <v>1.643175889</v>
      </c>
      <c r="E22" s="8">
        <f t="shared" si="7"/>
        <v>2.44577632</v>
      </c>
      <c r="F22" s="8">
        <f t="shared" si="7"/>
        <v>1.582642398</v>
      </c>
      <c r="G22" s="8">
        <f t="shared" si="7"/>
        <v>2.656912752</v>
      </c>
      <c r="I22" s="9" t="s">
        <v>10</v>
      </c>
      <c r="J22" s="10">
        <f>G13/sum($B$13:$E$13,$G$13:$L$13)</f>
        <v>0.08404047419</v>
      </c>
      <c r="L22" s="13"/>
    </row>
    <row r="23">
      <c r="A23">
        <v>2010.0</v>
      </c>
      <c r="B23" s="8">
        <f t="shared" ref="B23:G23" si="8">B9/B$3</f>
        <v>1.772825199</v>
      </c>
      <c r="C23" s="8">
        <f t="shared" si="8"/>
        <v>2.877149877</v>
      </c>
      <c r="D23" s="8">
        <f t="shared" si="8"/>
        <v>1.777461211</v>
      </c>
      <c r="E23" s="8">
        <f t="shared" si="8"/>
        <v>2.539975122</v>
      </c>
      <c r="F23" s="8">
        <f t="shared" si="8"/>
        <v>1.676053574</v>
      </c>
      <c r="G23" s="8">
        <f t="shared" si="8"/>
        <v>3.070067114</v>
      </c>
      <c r="I23" s="9" t="s">
        <v>14</v>
      </c>
      <c r="J23" s="10">
        <f>K13/sum($B$13:$E$13,$G$13:$L$13)</f>
        <v>0.02865709319</v>
      </c>
    </row>
    <row r="24">
      <c r="A24">
        <v>2011.0</v>
      </c>
      <c r="B24" s="8">
        <f t="shared" ref="B24:G24" si="9">B10/B$3</f>
        <v>1.928942872</v>
      </c>
      <c r="C24" s="8">
        <f t="shared" si="9"/>
        <v>3.346292817</v>
      </c>
      <c r="D24" s="8">
        <f t="shared" si="9"/>
        <v>1.917341755</v>
      </c>
      <c r="E24" s="8">
        <f t="shared" si="9"/>
        <v>2.645934638</v>
      </c>
      <c r="F24" s="8">
        <f t="shared" si="9"/>
        <v>1.805573272</v>
      </c>
      <c r="G24" s="8">
        <f t="shared" si="9"/>
        <v>3.508456376</v>
      </c>
      <c r="I24" s="14" t="s">
        <v>15</v>
      </c>
      <c r="J24" s="15">
        <f>L13/sum($B$13:$E$13,$G$13:$L$13)</f>
        <v>0.01141357007</v>
      </c>
    </row>
    <row r="25">
      <c r="A25">
        <v>2012.0</v>
      </c>
      <c r="B25" s="8">
        <f t="shared" ref="B25:G25" si="10">B11/B$3</f>
        <v>2.103762722</v>
      </c>
      <c r="C25" s="8">
        <f t="shared" si="10"/>
        <v>3.882642</v>
      </c>
      <c r="D25" s="8">
        <f t="shared" si="10"/>
        <v>2.06666209</v>
      </c>
      <c r="E25" s="8">
        <f t="shared" si="10"/>
        <v>2.788533303</v>
      </c>
      <c r="F25" s="8">
        <f t="shared" si="10"/>
        <v>1.939753716</v>
      </c>
      <c r="G25" s="8">
        <f t="shared" si="10"/>
        <v>3.978657718</v>
      </c>
    </row>
    <row r="26">
      <c r="A26">
        <v>2013.0</v>
      </c>
      <c r="B26" s="8">
        <f t="shared" ref="B26:G26" si="11">B12/B$3</f>
        <v>2.297730481</v>
      </c>
      <c r="C26" s="8">
        <f t="shared" si="11"/>
        <v>4.454979043</v>
      </c>
      <c r="D26" s="8">
        <f t="shared" si="11"/>
        <v>2.21406014</v>
      </c>
      <c r="E26" s="8">
        <f t="shared" si="11"/>
        <v>2.970145878</v>
      </c>
      <c r="F26" s="8">
        <f t="shared" si="11"/>
        <v>2.079772359</v>
      </c>
      <c r="G26" s="8">
        <f t="shared" si="11"/>
        <v>4.43033557</v>
      </c>
    </row>
    <row r="27">
      <c r="A27">
        <v>2014.0</v>
      </c>
      <c r="B27" s="8">
        <f t="shared" ref="B27:G27" si="12">B13/B$3</f>
        <v>2.487575217</v>
      </c>
      <c r="C27" s="8">
        <f t="shared" si="12"/>
        <v>4.997687527</v>
      </c>
      <c r="D27" s="8">
        <f t="shared" si="12"/>
        <v>2.363620761</v>
      </c>
      <c r="E27" s="8">
        <f t="shared" si="12"/>
        <v>3.158882732</v>
      </c>
      <c r="F27" s="8">
        <f t="shared" si="12"/>
        <v>2.233282637</v>
      </c>
      <c r="G27" s="8">
        <f t="shared" si="12"/>
        <v>4.808322148</v>
      </c>
    </row>
    <row r="29">
      <c r="A29" s="16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</sheetData>
  <drawing r:id="rId2"/>
</worksheet>
</file>